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<sst xmlns="http://schemas.openxmlformats.org/spreadsheetml/2006/main" count="85" uniqueCount="85">
  <si>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</si>
  <si>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</si>
  <si>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</si>
  <si>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</si>
  <si>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</si>
  <si>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</si>
  <si>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</si>
  <si>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</si>
  <si>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</si>
  <si>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</si>
  <si>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</si>
  <si>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</si>
  <si>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</si>
  <si>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</si>
  <si>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</si>
  <si>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</si>
  <si>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</si>
  <si>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</si>
  <si>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</si>
  <si>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</si>
  <si>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</si>
  <si>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</si>
  <si>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</si>
  <si>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</si>
  <si>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</si>
  <si>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</si>
  <si>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</si>
  <si>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</si>
  <si>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</si>
  <si>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LAIT-ENT-POW</t>
  </si>
  <si>
    <t>Lait entier en poudre 26% MG</t>
  </si>
  <si>
    <t>Laits et laits en poudre</t>
  </si>
  <si>
    <t>00000051</t>
  </si>
  <si>
    <t>LAIT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</si>
  <si>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</si>
  <si>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</si>
  <si>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</si>
  <si>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</si>
  <si>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</si>
  <si>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</si>
  <si>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</si>
  <si>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</si>
  <si>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</si>
  <si>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</si>
  <si>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</si>
  <si>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</si>
  <si>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</si>
  <si>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</si>
  <si>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</si>
  <si>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</si>
  <si>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Brioche Garnie pour Buffet (Ecole Lenotre)</t>
  </si>
  <si>
    <t>VERSER</t>
  </si>
  <si>
    <t>Meme methode que la version Wittamer, avec dosage Ecole Lenotre (levure, sel, farine ajustes)</t>
  </si>
  <si>
    <t>Féculant (purée de pommes de terre)</t>
  </si>
  <si>
    <t>METTRE</t>
  </si>
  <si>
    <t>Mettre en purée 4kg de pommes de terre</t>
  </si>
  <si>
    <t>INCORPORER</t>
  </si>
  <si>
    <t>Ajouter 500ml d'eau</t>
  </si>
  <si>
    <t>PASSER</t>
  </si>
  <si>
    <t>Passer au tamis fin</t>
  </si>
  <si>
    <t>Niveau</t>
  </si>
  <si>
    <t>Composant</t>
  </si>
  <si>
    <t>Type</t>
  </si>
  <si>
    <t>Quantité (× multiplicateur, voir feuille Besoins)</t>
  </si>
  <si>
    <t>recette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</si>
  <si>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</si>
  <si>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</si>
  <si>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</si>
  <si>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</si>
  <si>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</si>
  <si>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OEUF (P) (conv.)</t>
  </si>
  <si>
    <t>conversion</t>
  </si>
  <si>
    <t xml:space="preserve">    ↳ Féculant (purée de pommes de terre)</t>
  </si>
  <si>
    <t xml:space="preserve">        ↳ POMME DE TERRE basique div.var.cons France lavée cat.I 40-70mm sac 10kg</t>
  </si>
  <si>
    <t xml:space="preserve">        ↳ EAU</t>
  </si>
  <si>
    <t xml:space="preserve">    ↳ Lait entier en poudre 26% MG</t>
  </si>
  <si>
    <t xml:space="preserve">    ↳ FARINE (000)</t>
  </si>
  <si>
    <t xml:space="preserve">    ↳ BEURRE</t>
  </si>
  <si>
    <t>Fiche technique — Brioche Garnie pour Buffet (Ecole Lenotre)</t>
  </si>
  <si>
    <t>Brioche Garnie pour Buffet (Ecole Lenotre)  C85.PATE.BRGALEN</t>
  </si>
  <si>
    <t>1.</t>
  </si>
  <si>
    <t>↳ Féculant (purée de pommes de terre)  C85.EXT.FECULAN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</si>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</sst>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2037</v>
      </c>
      <c r="C3" t="s" s="5">
        <v>3</v>
      </c>
      <c r="D3"/>
      <c r="E3"/>
      <c r="F3"/>
    </row>
    <row r="4">
      <c r="A4" t="s">
        <v>4</v>
      </c>
      <c r="B4" s="6">
        <f>$B$2*B3</f>
        <v>2037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1.125</v>
      </c>
      <c r="E7" s="6">
        <f>D7*$B$2</f>
        <v>1.125</v>
      </c>
      <c r="F7" t="s">
        <v>15</v>
      </c>
      <c r="G7" s="9">
        <f>E7*0.489836</f>
        <v>0.551066</v>
      </c>
    </row>
    <row r="8">
      <c r="A8" t="s" s="8">
        <v>16</v>
      </c>
      <c r="B8" t="s">
        <v>17</v>
      </c>
      <c r="C8" t="s">
        <v>18</v>
      </c>
      <c r="D8" s="4">
        <v>0.15</v>
      </c>
      <c r="E8" s="6">
        <f>D8*$B$2</f>
        <v>0.15</v>
      </c>
      <c r="F8" t="s">
        <v>15</v>
      </c>
      <c r="G8" s="9">
        <f>E8*3.9514</f>
        <v>0.59271</v>
      </c>
    </row>
    <row r="9">
      <c r="A9" t="s" s="8">
        <v>19</v>
      </c>
      <c r="B9" t="s">
        <v>20</v>
      </c>
      <c r="C9" t="s">
        <v>21</v>
      </c>
      <c r="D9" s="4">
        <v>3</v>
      </c>
      <c r="E9" s="6">
        <f>D9*$B$2</f>
        <v>3</v>
      </c>
      <c r="F9" t="s">
        <v>22</v>
      </c>
      <c r="G9" s="9">
        <f>E9*0.27</f>
        <v>0.81</v>
      </c>
    </row>
    <row r="10">
      <c r="A10" t="s" s="8">
        <v>23</v>
      </c>
      <c r="B10" t="s">
        <v>24</v>
      </c>
      <c r="C10" t="s">
        <v>25</v>
      </c>
      <c r="D10" s="4">
        <v>0.05</v>
      </c>
      <c r="E10" s="6">
        <f>D10*$B$2</f>
        <v>0.05</v>
      </c>
      <c r="F10" t="s">
        <v>26</v>
      </c>
      <c r="G10" s="9">
        <f>E10*0.003</f>
        <v>0.00015</v>
      </c>
    </row>
    <row r="11">
      <c r="A11" t="s" s="8">
        <v>27</v>
      </c>
      <c r="B11" t="s">
        <v>28</v>
      </c>
      <c r="C11" t="s">
        <v>25</v>
      </c>
      <c r="D11" s="4">
        <v>0.022</v>
      </c>
      <c r="E11" s="6">
        <f>D11*$B$2</f>
        <v>0.022</v>
      </c>
      <c r="F11" t="s">
        <v>15</v>
      </c>
      <c r="G11" s="9">
        <f>E11*0.186416</f>
        <v>0.004101</v>
      </c>
    </row>
    <row r="12">
      <c r="A12" t="s">
        <v>29</v>
      </c>
      <c r="B12" t="s">
        <v>30</v>
      </c>
      <c r="C12" t="s">
        <v>31</v>
      </c>
      <c r="D12" s="4">
        <v>0.08</v>
      </c>
      <c r="E12" s="6">
        <f>D12*$B$2</f>
        <v>0.08</v>
      </c>
      <c r="F12" t="s">
        <v>15</v>
      </c>
      <c r="G12" s="9">
        <f>E12*5.2</f>
        <v>0.416</v>
      </c>
    </row>
    <row r="13">
      <c r="A13" t="s" s="8">
        <v>32</v>
      </c>
      <c r="B13" t="s">
        <v>33</v>
      </c>
      <c r="C13" t="s">
        <v>21</v>
      </c>
      <c r="D13" s="4">
        <v>0.5</v>
      </c>
      <c r="E13" s="6">
        <f>D13*$B$2</f>
        <v>0.5</v>
      </c>
      <c r="F13" t="s">
        <v>26</v>
      </c>
      <c r="G13" s="9">
        <f>E13*0.5999</f>
        <v>0.29995</v>
      </c>
    </row>
    <row r="14">
      <c r="A14" t="s">
        <v>34</v>
      </c>
      <c r="B14" t="s">
        <v>35</v>
      </c>
      <c r="C14" t="s">
        <v>36</v>
      </c>
      <c r="D14" s="4">
        <v>0.4</v>
      </c>
      <c r="E14" s="6">
        <f>D14*$B$2</f>
        <v>0.4</v>
      </c>
      <c r="F14" t="s">
        <v>15</v>
      </c>
      <c r="G14" s="9">
        <f>E14*0.35</f>
        <v>0.14</v>
      </c>
    </row>
    <row r="15">
      <c r="A15" t="s">
        <v>37</v>
      </c>
      <c r="B15" t="s">
        <v>38</v>
      </c>
      <c r="C15" t="s">
        <v>39</v>
      </c>
      <c r="D15" s="4">
        <v>0.04</v>
      </c>
      <c r="E15" s="6">
        <f>D15*$B$2</f>
        <v>0.04</v>
      </c>
      <c r="F15" t="s">
        <v>15</v>
      </c>
      <c r="G15" s="9">
        <f>E15*2.2</f>
        <v>0.088</v>
      </c>
    </row>
    <row r="16">
      <c r="A16" t="s">
        <v>40</v>
      </c>
      <c r="B16" t="s">
        <v>41</v>
      </c>
      <c r="C16" t="s">
        <v>42</v>
      </c>
      <c r="D16" s="4">
        <v>0.02</v>
      </c>
      <c r="E16" s="6">
        <f>D16*$B$2</f>
        <v>0.02</v>
      </c>
      <c r="F16" t="s">
        <v>15</v>
      </c>
      <c r="G16" s="9">
        <f>E16*0.82</f>
        <v>0.0164</v>
      </c>
    </row>
    <row r="17">
      <c r="A17"/>
      <c r="B17"/>
      <c r="C17"/>
      <c r="D17"/>
      <c r="E17"/>
      <c r="F17" t="s" s="10">
        <v>43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>
        <v>1</v>
      </c>
      <c r="C2" t="s">
        <v>51</v>
      </c>
      <c r="D2" t="s" s="12">
        <v>52</v>
      </c>
      <c r="E2" t="s" s="12"/>
      <c r="F2"/>
    </row>
    <row r="3">
      <c r="A3" t="s">
        <v>53</v>
      </c>
      <c r="B3">
        <v>1</v>
      </c>
      <c r="C3" t="s">
        <v>54</v>
      </c>
      <c r="D3" t="s" s="12">
        <v>55</v>
      </c>
      <c r="E3" t="s" s="12"/>
      <c r="F3"/>
    </row>
    <row r="4">
      <c r="A4" t="s">
        <v>53</v>
      </c>
      <c r="B4">
        <v>2</v>
      </c>
      <c r="C4" t="s">
        <v>56</v>
      </c>
      <c r="D4" t="s" s="12">
        <v>57</v>
      </c>
      <c r="E4" t="s" s="12"/>
      <c r="F4"/>
    </row>
    <row r="5">
      <c r="A5" t="s">
        <v>53</v>
      </c>
      <c r="B5">
        <v>3</v>
      </c>
      <c r="C5" t="s">
        <v>58</v>
      </c>
      <c r="D5" t="s" s="12">
        <v>59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10</v>
      </c>
    </row>
    <row r="2">
      <c r="A2">
        <v>0</v>
      </c>
      <c r="B2" t="s">
        <v>50</v>
      </c>
      <c r="C2" t="s">
        <v>64</v>
      </c>
      <c r="D2" s="6">
        <f>'Besoins'!$B$2*2037</f>
        <v>2037</v>
      </c>
      <c r="E2" t="s">
        <v>3</v>
      </c>
    </row>
    <row r="3">
      <c r="A3">
        <v>1</v>
      </c>
      <c r="B3" t="s">
        <v>65</v>
      </c>
      <c r="C3" t="s">
        <v>66</v>
      </c>
      <c r="D3" s="6">
        <f>'Besoins'!$B$2*0.04</f>
        <v>0.04</v>
      </c>
      <c r="E3" t="s">
        <v>15</v>
      </c>
    </row>
    <row r="4">
      <c r="A4">
        <v>1</v>
      </c>
      <c r="B4" t="s">
        <v>67</v>
      </c>
      <c r="C4" t="s">
        <v>66</v>
      </c>
      <c r="D4" s="6">
        <f>'Besoins'!$B$2*0.5</f>
        <v>0.5</v>
      </c>
      <c r="E4" t="s">
        <v>26</v>
      </c>
    </row>
    <row r="5">
      <c r="A5">
        <v>1</v>
      </c>
      <c r="B5" t="s">
        <v>68</v>
      </c>
      <c r="C5" t="s">
        <v>66</v>
      </c>
      <c r="D5" s="6">
        <f>'Besoins'!$B$2*0.022</f>
        <v>0.022</v>
      </c>
      <c r="E5" t="s">
        <v>15</v>
      </c>
    </row>
    <row r="6">
      <c r="A6">
        <v>1</v>
      </c>
      <c r="B6" t="s">
        <v>69</v>
      </c>
      <c r="C6" t="s">
        <v>66</v>
      </c>
      <c r="D6" s="6">
        <f>'Besoins'!$B$2*0.02</f>
        <v>0.02</v>
      </c>
      <c r="E6" t="s">
        <v>15</v>
      </c>
    </row>
    <row r="7">
      <c r="A7">
        <v>1</v>
      </c>
      <c r="B7" t="s">
        <v>70</v>
      </c>
      <c r="C7" t="s">
        <v>71</v>
      </c>
      <c r="D7" s="6">
        <f>'Besoins'!$B$2*3</f>
        <v>3</v>
      </c>
      <c r="E7" t="s">
        <v>22</v>
      </c>
    </row>
    <row r="8">
      <c r="A8">
        <v>1</v>
      </c>
      <c r="B8" t="s">
        <v>72</v>
      </c>
      <c r="C8" t="s">
        <v>64</v>
      </c>
      <c r="D8" s="6">
        <f>'Besoins'!$B$2*0.1</f>
        <v>0.1</v>
      </c>
      <c r="E8" t="s">
        <v>15</v>
      </c>
    </row>
    <row r="9">
      <c r="A9">
        <v>2</v>
      </c>
      <c r="B9" t="s">
        <v>73</v>
      </c>
      <c r="C9" t="s">
        <v>66</v>
      </c>
      <c r="D9" s="6">
        <f>'Besoins'!$B$2*0.4</f>
        <v>0.4</v>
      </c>
      <c r="E9" t="s">
        <v>15</v>
      </c>
    </row>
    <row r="10">
      <c r="A10">
        <v>2</v>
      </c>
      <c r="B10" t="s">
        <v>74</v>
      </c>
      <c r="C10" t="s">
        <v>66</v>
      </c>
      <c r="D10" s="6">
        <f>'Besoins'!$B$2*0.05</f>
        <v>0.05</v>
      </c>
      <c r="E10" t="s">
        <v>26</v>
      </c>
    </row>
    <row r="11">
      <c r="A11">
        <v>1</v>
      </c>
      <c r="B11" t="s">
        <v>75</v>
      </c>
      <c r="C11" t="s">
        <v>66</v>
      </c>
      <c r="D11" s="6">
        <f>'Besoins'!$B$2*0.08</f>
        <v>0.08</v>
      </c>
      <c r="E11" t="s">
        <v>15</v>
      </c>
    </row>
    <row r="12">
      <c r="A12">
        <v>1</v>
      </c>
      <c r="B12" t="s">
        <v>76</v>
      </c>
      <c r="C12" t="s">
        <v>66</v>
      </c>
      <c r="D12" s="6">
        <f>'Besoins'!$B$2*1.125</f>
        <v>1.125</v>
      </c>
      <c r="E12" t="s">
        <v>15</v>
      </c>
    </row>
    <row r="13">
      <c r="A13">
        <v>1</v>
      </c>
      <c r="B13" t="s">
        <v>77</v>
      </c>
      <c r="C13" t="s">
        <v>66</v>
      </c>
      <c r="D13" s="6">
        <f>'Besoins'!$B$2*0.15</f>
        <v>0.15</v>
      </c>
      <c r="E1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78</v>
      </c>
      <c r="B1"/>
      <c r="C1"/>
      <c r="D1"/>
    </row>
    <row r="2">
      <c r="A2" t="str" s="13">
        <f>"C85.PATE.BRGALEN · PAT.PATES.POUSSEES · référence : "&amp;Besoins!B3&amp;" "&amp;Besoins!C3&amp;" · multiplicateur réglable sur la feuille ""Besoins"""</f>
        <v>C85.PATE.BRGALEN · PAT.PATES.POUSSEES · référence : 2 037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79</v>
      </c>
      <c r="B4"/>
      <c r="C4"/>
      <c r="D4"/>
    </row>
    <row r="5">
      <c r="A5" t="s" s="15">
        <v>80</v>
      </c>
      <c r="B5" t="str" s="12">
        <f>"[VERSER] "&amp;Procedure!D2</f>
        <v>[VERSER] Meme methode que la version Wittamer, avec dosage Ecole Lenotre (levure, sel, farine ajustes)</v>
      </c>
      <c r="C5"/>
      <c r="D5"/>
    </row>
    <row r="6">
      <c r="A6"/>
      <c r="B6"/>
      <c r="C6"/>
      <c r="D6"/>
    </row>
    <row r="7">
      <c r="A7" t="s" s="14">
        <v>81</v>
      </c>
      <c r="B7"/>
      <c r="C7"/>
      <c r="D7"/>
    </row>
    <row r="8">
      <c r="A8" t="s" s="15">
        <v>80</v>
      </c>
      <c r="B8" t="str" s="12">
        <f>"[METTRE] "&amp;Procedure!D3</f>
        <v>[METTRE] Mettre en purée 4kg de pommes de terre</v>
      </c>
      <c r="C8"/>
      <c r="D8"/>
    </row>
    <row r="9">
      <c r="A9" t="s" s="15">
        <v>82</v>
      </c>
      <c r="B9" t="str" s="12">
        <f>"[INCORPORER] "&amp;Procedure!D4</f>
        <v>[INCORPORER] Ajouter 500ml d'eau</v>
      </c>
      <c r="C9"/>
      <c r="D9"/>
    </row>
    <row r="10">
      <c r="A10" t="s" s="15">
        <v>83</v>
      </c>
      <c r="B10" t="str" s="12">
        <f>"[PASSER] "&amp;Procedure!D5</f>
        <v>[PASSER] Passer au tamis fin</v>
      </c>
      <c r="C10"/>
      <c r="D10"/>
    </row>
    <row r="11">
      <c r="A11"/>
      <c r="B11"/>
      <c r="C11"/>
      <c r="D11"/>
    </row>
    <row r="12">
      <c r="A12" t="s" s="16">
        <v>84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2026-09-23T22:06:59Z</dcterms:created>
  <dc:title>Brioche Garnie pour Buffet (Eco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2026-09-23T22:06:59Z</dcterms:modified>
  <cp:revision>1</cp:revision>
</cp:coreProperties>
</file>