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<sst xmlns="http://schemas.openxmlformats.org/spreadsheetml/2006/main" count="72" uniqueCount="72">
  <si>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</si>
  <si>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</si>
  <si>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</si>
  <si>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</si>
  <si>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</si>
  <si>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</si>
  <si>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</si>
  <si>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</si>
  <si>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</si>
  <si>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</si>
  <si>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</si>
  <si>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</si>
  <si>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</si>
  <si>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</si>
  <si>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</si>
  <si>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00000781</t>
  </si>
  <si>
    <t>PISTACHE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</si>
  <si>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</si>
  <si>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</si>
  <si>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</si>
  <si>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</si>
  <si>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</si>
  <si>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</si>
  <si>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</si>
  <si>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</si>
  <si>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</si>
  <si>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</si>
  <si>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</si>
  <si>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</si>
  <si>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</si>
  <si>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</si>
  <si>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</si>
  <si>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</si>
  <si>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</si>
  <si>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</si>
  <si>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</si>
  <si>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</si>
  <si>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Pistache</t>
  </si>
  <si>
    <t>INCORPORER</t>
  </si>
  <si>
    <t>Ajouter dans une Crème Anglaise, colonne IX, lors du refroidissement : 180gr de Pâte Pistache et 20ml de kirch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</si>
  <si>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</si>
  <si>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</si>
  <si>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</si>
  <si>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</si>
  <si>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</si>
  <si>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</si>
  <si>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</si>
  <si>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</si>
  <si>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</si>
  <si>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</si>
  <si>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</si>
  <si>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</si>
  <si>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</si>
  <si>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</si>
  <si>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</si>
  <si>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PISTACHE</t>
  </si>
  <si>
    <t>matiere</t>
  </si>
  <si>
    <t xml:space="preserve">    ↳ Crème Anglaise (méthode-cadre, variété)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</si>
  <si>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</si>
  <si>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</si>
  <si>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</si>
  <si>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</si>
  <si>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</si>
  <si>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</si>
  <si>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Pistache</t>
  </si>
  <si>
    <t>Bavaroise Pistache  C85.BAVA.PIST</t>
  </si>
  <si>
    <t>1.</t>
  </si>
  <si>
    <t>2.</t>
  </si>
  <si>
    <t>3.</t>
  </si>
  <si>
    <t>↳ Crème Anglaise (méthode-cadre, variété)  C85.CRAN.GEN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</si>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</sst>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2.431</v>
      </c>
      <c r="C3" t="s" s="5">
        <v>3</v>
      </c>
      <c r="D3"/>
      <c r="E3"/>
      <c r="F3"/>
    </row>
    <row r="4">
      <c r="A4" t="s">
        <v>4</v>
      </c>
      <c r="B4" s="6">
        <f>$B$2*B3</f>
        <v>2.431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14</v>
      </c>
      <c r="D8" s="4">
        <v>0.18</v>
      </c>
      <c r="E8" s="6">
        <f>D8*$B$2</f>
        <v>0.18</v>
      </c>
      <c r="F8" t="s">
        <v>3</v>
      </c>
      <c r="G8" s="9">
        <f>E8*4.8959</f>
        <v>0.881262</v>
      </c>
    </row>
    <row r="9">
      <c r="A9" t="s" s="8">
        <v>17</v>
      </c>
      <c r="B9" t="s">
        <v>18</v>
      </c>
      <c r="C9" t="s">
        <v>19</v>
      </c>
      <c r="D9" s="4">
        <v>0.83</v>
      </c>
      <c r="E9" s="6">
        <f>D9*$B$2</f>
        <v>0.83</v>
      </c>
      <c r="F9" t="s">
        <v>20</v>
      </c>
      <c r="G9" s="9">
        <f>E9*2.5335</f>
        <v>2.102805</v>
      </c>
    </row>
    <row r="10">
      <c r="A10" t="s" s="8">
        <v>21</v>
      </c>
      <c r="B10" t="s">
        <v>22</v>
      </c>
      <c r="C10" t="s">
        <v>23</v>
      </c>
      <c r="D10" s="4">
        <v>3.947368</v>
      </c>
      <c r="E10" s="6">
        <f>D10*$B$2</f>
        <v>3.947368</v>
      </c>
      <c r="F10" t="s">
        <v>24</v>
      </c>
      <c r="G10" s="9">
        <f>E10*0.2700000288</f>
        <v>1.065789</v>
      </c>
    </row>
    <row r="11">
      <c r="A11" t="s" s="8">
        <v>25</v>
      </c>
      <c r="B11" t="s">
        <v>26</v>
      </c>
      <c r="C11" t="s">
        <v>23</v>
      </c>
      <c r="D11" s="4">
        <v>1</v>
      </c>
      <c r="E11" s="6">
        <f>D11*$B$2</f>
        <v>1</v>
      </c>
      <c r="F11" t="s">
        <v>20</v>
      </c>
      <c r="G11" s="9">
        <f>E11*0.5999</f>
        <v>0.5999</v>
      </c>
    </row>
    <row r="12">
      <c r="A12" t="s">
        <v>27</v>
      </c>
      <c r="B12" t="s">
        <v>28</v>
      </c>
      <c r="C12" t="s">
        <v>29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2">
        <v>39</v>
      </c>
      <c r="E2" t="s" s="12"/>
      <c r="F2"/>
    </row>
    <row r="3">
      <c r="A3" t="s">
        <v>37</v>
      </c>
      <c r="B3">
        <v>2</v>
      </c>
      <c r="C3" t="s">
        <v>38</v>
      </c>
      <c r="D3" t="s" s="12">
        <v>40</v>
      </c>
      <c r="E3" t="s" s="12"/>
      <c r="F3"/>
    </row>
    <row r="4">
      <c r="A4" t="s">
        <v>37</v>
      </c>
      <c r="B4">
        <v>3</v>
      </c>
      <c r="C4" t="s">
        <v>38</v>
      </c>
      <c r="D4" t="s" s="12">
        <v>41</v>
      </c>
      <c r="E4" t="s" s="12"/>
      <c r="F4"/>
    </row>
    <row r="5">
      <c r="A5" t="s">
        <v>42</v>
      </c>
      <c r="B5">
        <v>1</v>
      </c>
      <c r="C5" t="s">
        <v>43</v>
      </c>
      <c r="D5" t="s" s="12">
        <v>44</v>
      </c>
      <c r="E5" t="s" s="12"/>
      <c r="F5"/>
    </row>
    <row r="6">
      <c r="A6" t="s">
        <v>42</v>
      </c>
      <c r="B6">
        <v>2</v>
      </c>
      <c r="C6" t="s">
        <v>45</v>
      </c>
      <c r="D6" t="s" s="12">
        <v>46</v>
      </c>
      <c r="E6" t="s" s="12"/>
      <c r="F6"/>
    </row>
    <row r="7">
      <c r="A7" t="s">
        <v>42</v>
      </c>
      <c r="B7">
        <v>3</v>
      </c>
      <c r="C7" t="s">
        <v>38</v>
      </c>
      <c r="D7" t="s" s="12">
        <v>47</v>
      </c>
      <c r="E7" t="s" s="12"/>
      <c r="F7"/>
    </row>
    <row r="8">
      <c r="A8" t="s">
        <v>42</v>
      </c>
      <c r="B8">
        <v>4</v>
      </c>
      <c r="C8" t="s">
        <v>48</v>
      </c>
      <c r="D8" t="s" s="12">
        <v>49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37</v>
      </c>
      <c r="C2" t="s">
        <v>54</v>
      </c>
      <c r="D2" s="6">
        <f>'Besoins'!$B$2*2.431</f>
        <v>2.431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'Besoins'!$B$2*0.18</f>
        <v>0.18</v>
      </c>
      <c r="E3" t="s">
        <v>3</v>
      </c>
    </row>
    <row r="4">
      <c r="A4">
        <v>1</v>
      </c>
      <c r="B4" t="s">
        <v>57</v>
      </c>
      <c r="C4" t="s">
        <v>54</v>
      </c>
      <c r="D4" s="6">
        <f>'Besoins'!$B$2*1</f>
        <v>1</v>
      </c>
      <c r="E4" t="s">
        <v>20</v>
      </c>
    </row>
    <row r="5">
      <c r="A5">
        <v>2</v>
      </c>
      <c r="B5" t="s">
        <v>58</v>
      </c>
      <c r="C5" t="s">
        <v>56</v>
      </c>
      <c r="D5" s="6">
        <f>'Besoins'!$B$2*1</f>
        <v>1</v>
      </c>
      <c r="E5" t="s">
        <v>20</v>
      </c>
    </row>
    <row r="6">
      <c r="A6">
        <v>1</v>
      </c>
      <c r="B6" t="s">
        <v>59</v>
      </c>
      <c r="C6" t="s">
        <v>60</v>
      </c>
      <c r="D6" s="6">
        <f>'Besoins'!$B$2*0.15</f>
        <v>0.15</v>
      </c>
      <c r="E6" t="s">
        <v>20</v>
      </c>
    </row>
    <row r="7">
      <c r="A7">
        <v>1</v>
      </c>
      <c r="B7" t="s">
        <v>61</v>
      </c>
      <c r="C7" t="s">
        <v>56</v>
      </c>
      <c r="D7" s="6">
        <f>'Besoins'!$B$2*0.3</f>
        <v>0.3</v>
      </c>
      <c r="E7" t="s">
        <v>3</v>
      </c>
    </row>
    <row r="8">
      <c r="A8">
        <v>1</v>
      </c>
      <c r="B8" t="s">
        <v>62</v>
      </c>
      <c r="C8" t="s">
        <v>56</v>
      </c>
      <c r="D8" s="6">
        <f>'Besoins'!$B$2*0.026</f>
        <v>0.026</v>
      </c>
      <c r="E8" t="s">
        <v>3</v>
      </c>
    </row>
    <row r="9">
      <c r="A9">
        <v>1</v>
      </c>
      <c r="B9" t="s">
        <v>63</v>
      </c>
      <c r="C9" t="s">
        <v>56</v>
      </c>
      <c r="D9" s="6">
        <f>'Besoins'!$B$2*0.83</f>
        <v>0.83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"C85.BAVA.PIST · PAT.MOUSSES · référence : "&amp;Besoins!B3&amp;" "&amp;Besoins!C3&amp;" · multiplicateur réglable sur la feuille ""Besoins"""</f>
        <v>C85.BAVA.PIST · PAT.MOUSSES · référence : 2,431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"[INCORPORER] "&amp;Procedure!D2</f>
        <v>[INCORPORER] Ajouter dans une Crème Anglaise, colonne IX, lors du refroidissement : 180gr de Pâte Pistache et 20ml de kirch</v>
      </c>
      <c r="C5"/>
      <c r="D5"/>
    </row>
    <row r="6">
      <c r="A6" t="s" s="15">
        <v>67</v>
      </c>
      <c r="B6" t="str" s="12">
        <f>"[INCORPORER] "&amp;Procedure!D3</f>
        <v>[INCORPORER] Ajouter les feuilles de gélatine fondue</v>
      </c>
      <c r="C6"/>
      <c r="D6"/>
    </row>
    <row r="7">
      <c r="A7" t="s" s="15">
        <v>68</v>
      </c>
      <c r="B7" t="str" s="12">
        <f>"[INCORPORER] "&amp;Procedure!D4</f>
        <v>[INCORPORER] Incorporer délicatement 830ml de crème fouettée, utiliser de suite</v>
      </c>
      <c r="C7"/>
      <c r="D7"/>
    </row>
    <row r="8">
      <c r="A8"/>
      <c r="B8"/>
      <c r="C8"/>
      <c r="D8"/>
    </row>
    <row r="9">
      <c r="A9" t="s" s="14">
        <v>69</v>
      </c>
      <c r="B9"/>
      <c r="C9"/>
      <c r="D9"/>
    </row>
    <row r="10">
      <c r="A10" t="s" s="15">
        <v>66</v>
      </c>
      <c r="B10" t="str" s="12">
        <f>"[BOUILLIR] "&amp;Procedure!D5</f>
        <v>[BOUILLIR] Bouillir le lait avec le sucre (1ère masse)</v>
      </c>
      <c r="C10"/>
      <c r="D10"/>
    </row>
    <row r="11">
      <c r="A11" t="s" s="15">
        <v>67</v>
      </c>
      <c r="B11" t="str" s="12">
        <f>"[BLANCHIR] "&amp;Procedure!D6</f>
        <v>[BLANCHIR] Blanchir les jaunes avec le sucre (2ème masse) — dosage selon la colonne choisie dans dosage_ref</v>
      </c>
      <c r="C11"/>
      <c r="D11"/>
    </row>
    <row r="12">
      <c r="A12" t="s" s="15">
        <v>68</v>
      </c>
      <c r="B12" t="str" s="12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5">
        <v>70</v>
      </c>
      <c r="B13" t="str" s="12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6">
        <v>71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2026-09-24T15:41:53Z</dcterms:created>
  <dc:title>Bavaroise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2026-09-24T15:41:53Z</dcterms:modified>
  <cp:revision>1</cp:revision>
</cp:coreProperties>
</file>