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<sst xmlns="http://schemas.openxmlformats.org/spreadsheetml/2006/main" count="79" uniqueCount="79">
  <si>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</si>
  <si>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</si>
  <si>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</si>
  <si>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</si>
  <si>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</si>
  <si>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</si>
  <si>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</si>
  <si>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</si>
  <si>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</si>
  <si>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</si>
  <si>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</si>
  <si>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</si>
  <si>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</si>
  <si>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</si>
  <si>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</si>
  <si>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</si>
  <si>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</si>
  <si>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</si>
  <si>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</si>
  <si>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</si>
  <si>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</si>
  <si>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</si>
  <si>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</si>
  <si>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</si>
  <si>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</si>
  <si>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</si>
  <si>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</si>
  <si>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</si>
  <si>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</si>
  <si>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</si>
  <si>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</si>
  <si>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</si>
  <si>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</si>
  <si>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</si>
  <si>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</si>
  <si>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</si>
  <si>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</si>
  <si>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</si>
  <si>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</si>
  <si>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</si>
  <si>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Orange I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</si>
  <si>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</si>
  <si>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</si>
  <si>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</si>
  <si>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</si>
  <si>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</si>
  <si>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</si>
  <si>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</si>
  <si>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</si>
  <si>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</si>
  <si>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</si>
  <si>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</si>
  <si>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</si>
  <si>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</si>
  <si>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</si>
  <si>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</si>
  <si>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</si>
  <si>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</si>
  <si>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</si>
  <si>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</si>
  <si>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</si>
  <si>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</si>
  <si>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</si>
  <si>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Crème Anglaise (méthode-cadre, variété)</t>
  </si>
  <si>
    <t xml:space="preserve">    ↳ Cusenier orange (liqueur)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</si>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</sst>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2.404</v>
      </c>
      <c r="C3" t="s" s="5">
        <v>3</v>
      </c>
      <c r="D3"/>
      <c r="E3"/>
      <c r="F3"/>
    </row>
    <row r="4">
      <c r="A4" t="s">
        <v>4</v>
      </c>
      <c r="B4" s="6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0.029</v>
      </c>
      <c r="E7" s="6">
        <f>D7*$B$2</f>
        <v>0.029</v>
      </c>
      <c r="F7" t="s">
        <v>3</v>
      </c>
      <c r="G7" s="9">
        <f>E7*16.0945</f>
        <v>0.466741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17</v>
      </c>
      <c r="D9" s="4">
        <v>0.025</v>
      </c>
      <c r="E9" s="6">
        <f>D9*$B$2</f>
        <v>0.025</v>
      </c>
      <c r="F9" t="s">
        <v>3</v>
      </c>
      <c r="G9" s="9">
        <f>E9*0.6544641786</f>
        <v>0.016362</v>
      </c>
    </row>
    <row r="10">
      <c r="A10" t="s" s="8">
        <v>21</v>
      </c>
      <c r="B10" t="s">
        <v>22</v>
      </c>
      <c r="C10" t="s">
        <v>23</v>
      </c>
      <c r="D10" s="4">
        <v>5.921053</v>
      </c>
      <c r="E10" s="6">
        <f>D10*$B$2</f>
        <v>5.921053</v>
      </c>
      <c r="F10" t="s">
        <v>24</v>
      </c>
      <c r="G10" s="9">
        <f>E10*0.2699999832</f>
        <v>1.598684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18</v>
      </c>
      <c r="G11" s="9">
        <f>E11*0</f>
        <v>0</v>
      </c>
    </row>
    <row r="12">
      <c r="A12" t="s" s="8">
        <v>28</v>
      </c>
      <c r="B12" t="s">
        <v>29</v>
      </c>
      <c r="C12" t="s">
        <v>23</v>
      </c>
      <c r="D12" s="4">
        <v>1</v>
      </c>
      <c r="E12" s="6">
        <f>D12*$B$2</f>
        <v>1</v>
      </c>
      <c r="F12" t="s">
        <v>18</v>
      </c>
      <c r="G12" s="9">
        <f>E12*0.5999</f>
        <v>0.5999</v>
      </c>
    </row>
    <row r="13">
      <c r="A13" t="s">
        <v>30</v>
      </c>
      <c r="B13" t="s">
        <v>31</v>
      </c>
      <c r="C13" t="s">
        <v>32</v>
      </c>
      <c r="D13" s="4">
        <v>0.225</v>
      </c>
      <c r="E13" s="6">
        <f>D13*$B$2</f>
        <v>0.225</v>
      </c>
      <c r="F13" t="s">
        <v>3</v>
      </c>
      <c r="G13" s="9">
        <f>E13*0.82</f>
        <v>0.1845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43</v>
      </c>
      <c r="D5" t="s" s="12">
        <v>47</v>
      </c>
      <c r="E5" t="s" s="12"/>
      <c r="F5"/>
    </row>
    <row r="6">
      <c r="A6" t="s">
        <v>48</v>
      </c>
      <c r="B6">
        <v>1</v>
      </c>
      <c r="C6" t="s">
        <v>49</v>
      </c>
      <c r="D6" t="s" s="12">
        <v>50</v>
      </c>
      <c r="E6" t="s" s="12"/>
      <c r="F6"/>
    </row>
    <row r="7">
      <c r="A7" t="s">
        <v>48</v>
      </c>
      <c r="B7">
        <v>2</v>
      </c>
      <c r="C7" t="s">
        <v>51</v>
      </c>
      <c r="D7" t="s" s="12">
        <v>52</v>
      </c>
      <c r="E7" t="s" s="12"/>
      <c r="F7"/>
    </row>
    <row r="8">
      <c r="A8" t="s">
        <v>48</v>
      </c>
      <c r="B8">
        <v>3</v>
      </c>
      <c r="C8" t="s">
        <v>43</v>
      </c>
      <c r="D8" t="s" s="12">
        <v>53</v>
      </c>
      <c r="E8" t="s" s="12"/>
      <c r="F8"/>
    </row>
    <row r="9">
      <c r="A9" t="s">
        <v>48</v>
      </c>
      <c r="B9">
        <v>4</v>
      </c>
      <c r="C9" t="s">
        <v>54</v>
      </c>
      <c r="D9" t="s" s="12">
        <v>55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40</v>
      </c>
      <c r="C2" t="s">
        <v>60</v>
      </c>
      <c r="D2" s="6">
        <f>'Besoins'!$B$2*2.404</f>
        <v>2.404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'Besoins'!$B$2*0.025</f>
        <v>0.025</v>
      </c>
      <c r="E3" t="s">
        <v>3</v>
      </c>
    </row>
    <row r="4">
      <c r="A4">
        <v>1</v>
      </c>
      <c r="B4" t="s">
        <v>63</v>
      </c>
      <c r="C4" t="s">
        <v>60</v>
      </c>
      <c r="D4" s="6">
        <f>'Besoins'!$B$2*1</f>
        <v>1</v>
      </c>
      <c r="E4" t="s">
        <v>18</v>
      </c>
    </row>
    <row r="5">
      <c r="A5">
        <v>1</v>
      </c>
      <c r="B5" t="s">
        <v>64</v>
      </c>
      <c r="C5" t="s">
        <v>62</v>
      </c>
      <c r="D5" s="6">
        <f>'Besoins'!$B$2*0.05</f>
        <v>0.05</v>
      </c>
      <c r="E5" t="s">
        <v>18</v>
      </c>
    </row>
    <row r="6">
      <c r="A6">
        <v>2</v>
      </c>
      <c r="B6" t="s">
        <v>65</v>
      </c>
      <c r="C6" t="s">
        <v>62</v>
      </c>
      <c r="D6" s="6">
        <f>'Besoins'!$B$2*1</f>
        <v>1</v>
      </c>
      <c r="E6" t="s">
        <v>18</v>
      </c>
    </row>
    <row r="7">
      <c r="A7">
        <v>1</v>
      </c>
      <c r="B7" t="s">
        <v>66</v>
      </c>
      <c r="C7" t="s">
        <v>67</v>
      </c>
      <c r="D7" s="6">
        <f>'Besoins'!$B$2*0.225</f>
        <v>0.225</v>
      </c>
      <c r="E7" t="s">
        <v>18</v>
      </c>
    </row>
    <row r="8">
      <c r="A8">
        <v>1</v>
      </c>
      <c r="B8" t="s">
        <v>68</v>
      </c>
      <c r="C8" t="s">
        <v>62</v>
      </c>
      <c r="D8" s="6">
        <f>'Besoins'!$B$2*0.225</f>
        <v>0.225</v>
      </c>
      <c r="E8" t="s">
        <v>3</v>
      </c>
    </row>
    <row r="9">
      <c r="A9">
        <v>1</v>
      </c>
      <c r="B9" t="s">
        <v>69</v>
      </c>
      <c r="C9" t="s">
        <v>62</v>
      </c>
      <c r="D9" s="6">
        <f>'Besoins'!$B$2*0.029</f>
        <v>0.029</v>
      </c>
      <c r="E9" t="s">
        <v>3</v>
      </c>
    </row>
    <row r="10">
      <c r="A10">
        <v>1</v>
      </c>
      <c r="B10" t="s">
        <v>70</v>
      </c>
      <c r="C10" t="s">
        <v>62</v>
      </c>
      <c r="D10" s="6">
        <f>'Besoins'!$B$2*0.83</f>
        <v>0.83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5">
        <v>74</v>
      </c>
      <c r="B6" t="str" s="12">
        <f>"[INCORPORER] "&amp;Procedure!D3</f>
        <v>[INCORPORER] Ajouter 50ml de Cusenier orange</v>
      </c>
      <c r="C6"/>
      <c r="D6"/>
    </row>
    <row r="7">
      <c r="A7" t="s" s="15">
        <v>75</v>
      </c>
      <c r="B7" t="str" s="12">
        <f>"[REFROIDIR] "&amp;Procedure!D4</f>
        <v>[REFROIDIR] Après refroidissement, ajouter les feuilles de gélatine fondue</v>
      </c>
      <c r="C7"/>
      <c r="D7"/>
    </row>
    <row r="8">
      <c r="A8" t="s" s="15">
        <v>76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 t="s" s="15">
        <v>73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74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75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76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78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2026-09-23T19:03:09Z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2026-09-23T19:03:09Z</dcterms:modified>
  <cp:revision>1</cp:revision>
</cp:coreProperties>
</file>