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<sst xmlns="http://schemas.openxmlformats.org/spreadsheetml/2006/main" count="76" uniqueCount="76">
  <si>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</si>
  <si>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</si>
  <si>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</si>
  <si>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</si>
  <si>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</si>
  <si>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</si>
  <si>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</si>
  <si>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</si>
  <si>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</si>
  <si>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</si>
  <si>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</si>
  <si>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</si>
  <si>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</si>
  <si>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</si>
  <si>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</si>
  <si>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</si>
  <si>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</si>
  <si>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</si>
  <si>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</si>
  <si>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</si>
  <si>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</si>
  <si>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</si>
  <si>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</si>
  <si>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</si>
  <si>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</si>
  <si>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</si>
  <si>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</si>
  <si>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</si>
  <si>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</si>
  <si>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</si>
  <si>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</si>
  <si>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</si>
  <si>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</si>
  <si>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</si>
  <si>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</si>
  <si>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</si>
  <si>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</si>
  <si>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</si>
  <si>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Café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</si>
  <si>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</si>
  <si>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</si>
  <si>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</si>
  <si>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</si>
  <si>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</si>
  <si>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</si>
  <si>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</si>
  <si>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</si>
  <si>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</si>
  <si>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</si>
  <si>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</si>
  <si>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</si>
  <si>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</si>
  <si>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</si>
  <si>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</si>
  <si>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</si>
  <si>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</si>
  <si>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</si>
  <si>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</si>
  <si>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</si>
  <si>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mouture très fine (70% Robusta-30% Arabica)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</si>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</sst>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2.33</v>
      </c>
      <c r="C3" t="s" s="5">
        <v>3</v>
      </c>
      <c r="D3"/>
      <c r="E3"/>
      <c r="F3"/>
    </row>
    <row r="4">
      <c r="A4" t="s">
        <v>4</v>
      </c>
      <c r="B4" s="6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0.024</v>
      </c>
      <c r="E7" s="6">
        <f>D7*$B$2</f>
        <v>0.024</v>
      </c>
      <c r="F7" t="s">
        <v>3</v>
      </c>
      <c r="G7" s="9">
        <f>E7*16.0945</f>
        <v>0.386268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5.921053</v>
      </c>
      <c r="E9" s="6">
        <f>D9*$B$2</f>
        <v>5.921053</v>
      </c>
      <c r="F9" t="s">
        <v>22</v>
      </c>
      <c r="G9" s="9">
        <f>E9*0.2699999832</f>
        <v>1.598684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18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0.225</v>
      </c>
      <c r="E12" s="6">
        <f>D12*$B$2</f>
        <v>0.225</v>
      </c>
      <c r="F12" t="s">
        <v>3</v>
      </c>
      <c r="G12" s="9">
        <f>E12*0.82</f>
        <v>0.1845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43</v>
      </c>
      <c r="D5" t="s" s="12">
        <v>45</v>
      </c>
      <c r="E5" t="s" s="12"/>
      <c r="F5"/>
    </row>
    <row r="6">
      <c r="A6" t="s">
        <v>46</v>
      </c>
      <c r="B6">
        <v>1</v>
      </c>
      <c r="C6" t="s">
        <v>47</v>
      </c>
      <c r="D6" t="s" s="12">
        <v>48</v>
      </c>
      <c r="E6" t="s" s="12"/>
      <c r="F6"/>
    </row>
    <row r="7">
      <c r="A7" t="s">
        <v>46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46</v>
      </c>
      <c r="B8">
        <v>3</v>
      </c>
      <c r="C8" t="s">
        <v>43</v>
      </c>
      <c r="D8" t="s" s="12">
        <v>51</v>
      </c>
      <c r="E8" t="s" s="12"/>
      <c r="F8"/>
    </row>
    <row r="9">
      <c r="A9" t="s">
        <v>46</v>
      </c>
      <c r="B9">
        <v>4</v>
      </c>
      <c r="C9" t="s">
        <v>52</v>
      </c>
      <c r="D9" t="s" s="12">
        <v>53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38</v>
      </c>
      <c r="C2" t="s">
        <v>58</v>
      </c>
      <c r="D2" s="6">
        <f>'Besoins'!$B$2*2.33</f>
        <v>2.33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'Besoins'!$B$2*0.05</f>
        <v>0.05</v>
      </c>
      <c r="E3" t="s">
        <v>3</v>
      </c>
    </row>
    <row r="4">
      <c r="A4">
        <v>1</v>
      </c>
      <c r="B4" t="s">
        <v>61</v>
      </c>
      <c r="C4" t="s">
        <v>58</v>
      </c>
      <c r="D4" s="6">
        <f>'Besoins'!$B$2*1</f>
        <v>1</v>
      </c>
      <c r="E4" t="s">
        <v>18</v>
      </c>
    </row>
    <row r="5">
      <c r="A5">
        <v>2</v>
      </c>
      <c r="B5" t="s">
        <v>62</v>
      </c>
      <c r="C5" t="s">
        <v>60</v>
      </c>
      <c r="D5" s="6">
        <f>'Besoins'!$B$2*1</f>
        <v>1</v>
      </c>
      <c r="E5" t="s">
        <v>18</v>
      </c>
    </row>
    <row r="6">
      <c r="A6">
        <v>1</v>
      </c>
      <c r="B6" t="s">
        <v>63</v>
      </c>
      <c r="C6" t="s">
        <v>64</v>
      </c>
      <c r="D6" s="6">
        <f>'Besoins'!$B$2*0.225</f>
        <v>0.225</v>
      </c>
      <c r="E6" t="s">
        <v>18</v>
      </c>
    </row>
    <row r="7">
      <c r="A7">
        <v>1</v>
      </c>
      <c r="B7" t="s">
        <v>65</v>
      </c>
      <c r="C7" t="s">
        <v>60</v>
      </c>
      <c r="D7" s="6">
        <f>'Besoins'!$B$2*0.225</f>
        <v>0.225</v>
      </c>
      <c r="E7" t="s">
        <v>3</v>
      </c>
    </row>
    <row r="8">
      <c r="A8">
        <v>1</v>
      </c>
      <c r="B8" t="s">
        <v>66</v>
      </c>
      <c r="C8" t="s">
        <v>60</v>
      </c>
      <c r="D8" s="6">
        <f>'Besoins'!$B$2*0.024</f>
        <v>0.024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"[CRÉMER] "&amp;Procedure!D2</f>
        <v>[CRÉMER] Faire une Crème Anglaise, colonne VI</v>
      </c>
      <c r="C5"/>
      <c r="D5"/>
    </row>
    <row r="6">
      <c r="A6" t="s" s="15">
        <v>71</v>
      </c>
      <c r="B6" t="str" s="12">
        <f>"[CONCASSER] "&amp;Procedure!D3</f>
        <v>[CONCASSER] Infuser 50gr de café broyé, passer au chinois quand la masse est à 30°C</v>
      </c>
      <c r="C6"/>
      <c r="D6"/>
    </row>
    <row r="7">
      <c r="A7" t="s" s="15">
        <v>72</v>
      </c>
      <c r="B7" t="str" s="12">
        <f>"[INCORPORER] "&amp;Procedure!D4</f>
        <v>[INCORPORER] Ajouter 20gr de café fort (Trablit) et 2,5gr de Nescafé</v>
      </c>
      <c r="C7"/>
      <c r="D7"/>
    </row>
    <row r="8">
      <c r="A8" t="s" s="15">
        <v>73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 t="s" s="15">
        <v>70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71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72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73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