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<sst xmlns="http://schemas.openxmlformats.org/spreadsheetml/2006/main" count="80" uniqueCount="80">
  <si>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</si>
  <si>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</si>
  <si>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</si>
  <si>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</si>
  <si>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</si>
  <si>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</si>
  <si>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</si>
  <si>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</si>
  <si>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</si>
  <si>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</si>
  <si>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</si>
  <si>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</si>
  <si>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</si>
  <si>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</si>
  <si>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</si>
  <si>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</si>
  <si>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</si>
  <si>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</si>
  <si>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</si>
  <si>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</si>
  <si>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</si>
  <si>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</si>
  <si>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</si>
  <si>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</si>
  <si>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</si>
  <si>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</si>
  <si>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</si>
  <si>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</si>
  <si>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</si>
  <si>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</si>
  <si>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Recette</t>
  </si>
  <si>
    <t>#</t>
  </si>
  <si>
    <t>Verbe</t>
  </si>
  <si>
    <t>Étape</t>
  </si>
  <si>
    <t>Précision technique</t>
  </si>
  <si>
    <t>Durée</t>
  </si>
  <si>
    <t>Gougeres au fromage (PDR)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</si>
  <si>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</si>
  <si>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</si>
  <si>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</si>
  <si>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</si>
  <si>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</si>
  <si>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</si>
  <si>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</si>
  <si>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</si>
  <si>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</si>
  <si>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</si>
  <si>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</si>
  <si>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</si>
  <si>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</si>
  <si>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</si>
  <si>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</si>
  <si>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</si>
  <si>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</si>
  <si>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</si>
  <si>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</si>
  <si>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</si>
  <si>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</si>
  <si>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</si>
  <si>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</si>
  <si>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</si>
  <si>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</si>
  <si>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</si>
  <si>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</si>
  <si>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</si>
  <si>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</si>
  <si>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</si>
  <si>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</si>
  <si>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</si>
  <si>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</si>
  <si>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 (conv.)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</si>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</sst>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0.063099</v>
      </c>
      <c r="E7" s="6">
        <f>D7*$B$2</f>
        <v>0.063099</v>
      </c>
      <c r="F7" t="s">
        <v>15</v>
      </c>
      <c r="G7" s="9">
        <f>E7*3.9513744219</f>
        <v>0.249328</v>
      </c>
    </row>
    <row r="8">
      <c r="A8" t="s" s="8">
        <v>16</v>
      </c>
      <c r="B8" t="s">
        <v>17</v>
      </c>
      <c r="C8" t="s">
        <v>18</v>
      </c>
      <c r="D8" s="4">
        <v>4.943662</v>
      </c>
      <c r="E8" s="6">
        <f>D8*$B$2</f>
        <v>4.943662</v>
      </c>
      <c r="F8" t="s">
        <v>3</v>
      </c>
      <c r="G8" s="9">
        <f>E8*0.2699999985</f>
        <v>1.334789</v>
      </c>
    </row>
    <row r="9">
      <c r="A9" t="s" s="8">
        <v>19</v>
      </c>
      <c r="B9" t="s">
        <v>20</v>
      </c>
      <c r="C9" t="s">
        <v>21</v>
      </c>
      <c r="D9" s="4">
        <v>0.197183</v>
      </c>
      <c r="E9" s="6">
        <f>D9*$B$2</f>
        <v>0.197183</v>
      </c>
      <c r="F9" t="s">
        <v>22</v>
      </c>
      <c r="G9" s="9">
        <f>E9*0.0030000015</f>
        <v>0.000592</v>
      </c>
    </row>
    <row r="10">
      <c r="A10" t="s">
        <v>23</v>
      </c>
      <c r="B10" t="s">
        <v>24</v>
      </c>
      <c r="C10" t="s">
        <v>25</v>
      </c>
      <c r="D10" s="4">
        <v>0.102535</v>
      </c>
      <c r="E10" s="6">
        <f>D10*$B$2</f>
        <v>0.102535</v>
      </c>
      <c r="F10" t="s">
        <v>15</v>
      </c>
      <c r="G10" s="9">
        <f>E10*0.5600011538</f>
        <v>0.05742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E11*8.5</f>
        <v>0.85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47</v>
      </c>
      <c r="B7">
        <v>1</v>
      </c>
      <c r="C7" t="s">
        <v>48</v>
      </c>
      <c r="D7" t="s" s="12">
        <v>49</v>
      </c>
      <c r="E7" t="s" s="12"/>
      <c r="F7"/>
    </row>
    <row r="8">
      <c r="A8" t="s">
        <v>47</v>
      </c>
      <c r="B8">
        <v>2</v>
      </c>
      <c r="C8" t="s">
        <v>50</v>
      </c>
      <c r="D8" t="s" s="12">
        <v>51</v>
      </c>
      <c r="E8" t="s" s="12"/>
      <c r="F8"/>
    </row>
    <row r="9">
      <c r="A9" t="s">
        <v>47</v>
      </c>
      <c r="B9">
        <v>3</v>
      </c>
      <c r="C9" t="s">
        <v>52</v>
      </c>
      <c r="D9" t="s" s="12">
        <v>53</v>
      </c>
      <c r="E9" t="s" s="12"/>
      <c r="F9"/>
    </row>
    <row r="10">
      <c r="A10" t="s">
        <v>47</v>
      </c>
      <c r="B10">
        <v>4</v>
      </c>
      <c r="C10" t="s">
        <v>54</v>
      </c>
      <c r="D10" t="s" s="12">
        <v>55</v>
      </c>
      <c r="E10" t="s" s="12"/>
      <c r="F10"/>
    </row>
    <row r="11">
      <c r="A11" t="s">
        <v>47</v>
      </c>
      <c r="B11">
        <v>5</v>
      </c>
      <c r="C11" t="s">
        <v>52</v>
      </c>
      <c r="D11" t="s" s="12">
        <v>56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36</v>
      </c>
      <c r="C2" t="s">
        <v>61</v>
      </c>
      <c r="D2" s="6">
        <f>'Besoins'!$B$2*10</f>
        <v>10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'Besoins'!$B$2*0.56</f>
        <v>0.56</v>
      </c>
      <c r="E3" t="s">
        <v>15</v>
      </c>
    </row>
    <row r="4">
      <c r="A4">
        <v>2</v>
      </c>
      <c r="B4" t="s">
        <v>63</v>
      </c>
      <c r="C4" t="s">
        <v>64</v>
      </c>
      <c r="D4" s="6">
        <f>'Besoins'!$B$2*0.0630985915</f>
        <v>0.063099</v>
      </c>
      <c r="E4" t="s">
        <v>15</v>
      </c>
    </row>
    <row r="5">
      <c r="A5">
        <v>2</v>
      </c>
      <c r="B5" t="s">
        <v>65</v>
      </c>
      <c r="C5" t="s">
        <v>66</v>
      </c>
      <c r="D5" s="6">
        <f>'Besoins'!$B$2*3.9436619718</f>
        <v>3.943662</v>
      </c>
      <c r="E5" t="s">
        <v>3</v>
      </c>
    </row>
    <row r="6">
      <c r="A6">
        <v>2</v>
      </c>
      <c r="B6" t="s">
        <v>67</v>
      </c>
      <c r="C6" t="s">
        <v>64</v>
      </c>
      <c r="D6" s="6">
        <f>'Besoins'!$B$2*0.1971830986</f>
        <v>0.197183</v>
      </c>
      <c r="E6" t="s">
        <v>22</v>
      </c>
    </row>
    <row r="7">
      <c r="A7">
        <v>2</v>
      </c>
      <c r="B7" t="s">
        <v>68</v>
      </c>
      <c r="C7" t="s">
        <v>64</v>
      </c>
      <c r="D7" s="6">
        <f>'Besoins'!$B$2*0.1025352113</f>
        <v>0.102535</v>
      </c>
      <c r="E7" t="s">
        <v>15</v>
      </c>
    </row>
    <row r="8">
      <c r="A8">
        <v>1</v>
      </c>
      <c r="B8" t="s">
        <v>69</v>
      </c>
      <c r="C8" t="s">
        <v>64</v>
      </c>
      <c r="D8" s="6">
        <f>'Besoins'!$B$2*0.1</f>
        <v>0.1</v>
      </c>
      <c r="E8" t="s">
        <v>15</v>
      </c>
    </row>
    <row r="9">
      <c r="A9">
        <v>1</v>
      </c>
      <c r="B9" t="s">
        <v>70</v>
      </c>
      <c r="C9" t="s">
        <v>66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"[CONFECTIONNER] "&amp;Procedure!D2</f>
        <v>[CONFECTIONNER] Confectionner la pate a choux au lait. Additionner le gruyere rape.</v>
      </c>
      <c r="C5"/>
      <c r="D5"/>
    </row>
    <row r="6">
      <c r="A6" t="s" s="15">
        <v>74</v>
      </c>
      <c r="B6" t="str" s="12">
        <f>"[COUCHER] "&amp;Procedure!D3</f>
        <v>[COUCHER] Coucher. En petits choux.</v>
      </c>
      <c r="C6"/>
      <c r="D6"/>
    </row>
    <row r="7">
      <c r="A7" t="s" s="15">
        <v>75</v>
      </c>
      <c r="B7" t="str" s="12">
        <f>"[DORER] "&amp;Procedure!D4</f>
        <v>[DORER] Dorer. Recouvrir d'une lamelle de gruyere.</v>
      </c>
      <c r="C7"/>
      <c r="D7"/>
    </row>
    <row r="8">
      <c r="A8" t="s" s="15">
        <v>76</v>
      </c>
      <c r="B8" t="str" s="12">
        <f>"[CUIRE] "&amp;Procedure!D5</f>
        <v>[CUIRE] Cuire. 190 degres.</v>
      </c>
      <c r="C8"/>
      <c r="D8"/>
    </row>
    <row r="9">
      <c r="A9" t="s" s="15">
        <v>77</v>
      </c>
      <c r="B9" t="str" s="12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4">
        <v>78</v>
      </c>
      <c r="B11"/>
      <c r="C11"/>
      <c r="D11"/>
    </row>
    <row r="12">
      <c r="A12" t="s" s="15">
        <v>73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74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75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76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77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79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