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<sst xmlns="http://schemas.openxmlformats.org/spreadsheetml/2006/main" count="91" uniqueCount="91">
  <si>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</si>
  <si>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</si>
  <si>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Nougat de Montelimar (PDR)</t>
  </si>
  <si>
    <t>Code</t>
  </si>
  <si>
    <t>PDR-NOUGAT-MONT</t>
  </si>
  <si>
    <t>Classe</t>
  </si>
  <si>
    <t>Pralinés et nougats 🇧🇪 (PAT.CONFI.PRALINES)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</si>
  <si>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</si>
  <si>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</si>
  <si>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</si>
  <si>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</si>
  <si>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</si>
  <si>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</si>
  <si>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</si>
  <si>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</si>
  <si>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1,118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</si>
  <si>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</si>
  <si>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</si>
  <si>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</si>
  <si>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</si>
  <si>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</si>
  <si>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</si>
  <si>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</si>
  <si>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</si>
  <si>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</si>
  <si>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</si>
  <si>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</si>
  <si>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</si>
  <si>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</si>
  <si>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</si>
  <si>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</si>
  <si>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</si>
  <si>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</si>
  <si>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</si>
  <si>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</si>
  <si>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</si>
  <si>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</si>
  <si>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</si>
  <si>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</si>
  <si>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</si>
  <si>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AMANDE-EFILEE</t>
  </si>
  <si>
    <t>Amandes effilées</t>
  </si>
  <si>
    <t>Oléagineux et noix</t>
  </si>
  <si>
    <t>PISTACHE-EMONDE</t>
  </si>
  <si>
    <t>Pistaches émondées non salées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</si>
  <si>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</si>
  <si>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</si>
  <si>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</si>
  <si>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</si>
  <si>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</si>
  <si>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</si>
  <si>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</si>
  <si>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</si>
  <si>
    <t>Niveau</t>
  </si>
  <si>
    <t>Composant</t>
  </si>
  <si>
    <t>Type</t>
  </si>
  <si>
    <t>Quantité (pour 1,118 kg)</t>
  </si>
  <si>
    <t>recette</t>
  </si>
  <si>
    <t>Pralinés et nougats 🇧🇪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</si>
  <si>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</si>
  <si>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</si>
  <si>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</si>
  <si>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</si>
  <si>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Miel toutes fleurs vrac</t>
  </si>
  <si>
    <t xml:space="preserve">    ↳ Sucre blanc cristal sac 25 kg</t>
  </si>
  <si>
    <t xml:space="preserve">    ↳ EAU</t>
  </si>
  <si>
    <t xml:space="preserve">    ↳ Sirop de glucose</t>
  </si>
  <si>
    <t xml:space="preserve">    ↳ Amandes effilées</t>
  </si>
  <si>
    <t xml:space="preserve">    ↳ Pistaches émondées non salées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</si>
  <si>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</si>
  <si>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</si>
  <si>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</si>
  <si>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</si>
  <si>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</si>
  <si>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</si>
  <si>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</si>
  <si>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</si>
  <si>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</si>
  <si>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miel au gros boule. 121 degres.</t>
  </si>
  <si>
    <t>VERSER</t>
  </si>
  <si>
    <t>Verser sur les blancs montes. En filet.</t>
  </si>
  <si>
    <t>INCORPORER</t>
  </si>
  <si>
    <t>Ajouter le sucre cuit. A 140 degres, puis dessecher au batteur ou au bain-marie.</t>
  </si>
  <si>
    <t>Incorporer amandes et pistaches chaudes. Mouler en cadre, laisser refroidir puis detailler.</t>
  </si>
  <si>
    <t>Fiche technique — Nougat de Montelimar (PDR)</t>
  </si>
  <si>
    <t>Nougat de Montelimar (PDR)  PDR-NOUGAT-MONT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</si>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</sst>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7.534063</v>
      </c>
    </row>
    <row r="12">
      <c r="A12" t="s" s="3">
        <v>17</v>
      </c>
      <c r="B12" s="4">
        <v>6.7388756708408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7.534063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1.118</v>
      </c>
      <c r="C3" t="s" s="10">
        <v>25</v>
      </c>
      <c r="D3"/>
      <c r="E3"/>
      <c r="F3"/>
    </row>
    <row r="4">
      <c r="A4" t="s">
        <v>26</v>
      </c>
      <c r="B4" s="11">
        <f>$B$2*B3</f>
        <v>1.118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1.319444</v>
      </c>
      <c r="E7" s="11">
        <f>D7*$B$2</f>
        <v>1.319444</v>
      </c>
      <c r="F7" t="s">
        <v>35</v>
      </c>
      <c r="G7" s="4">
        <f>E7*0.2700000909</f>
        <v>0.35625</v>
      </c>
    </row>
    <row r="8">
      <c r="A8" t="s" s="12">
        <v>36</v>
      </c>
      <c r="B8" t="s">
        <v>37</v>
      </c>
      <c r="C8" t="s">
        <v>38</v>
      </c>
      <c r="D8" s="9">
        <v>0.091</v>
      </c>
      <c r="E8" s="11">
        <f>D8*$B$2</f>
        <v>0.091</v>
      </c>
      <c r="F8" t="s">
        <v>39</v>
      </c>
      <c r="G8" s="4">
        <f>E8*0.003</f>
        <v>0.000273</v>
      </c>
    </row>
    <row r="9">
      <c r="A9" t="s">
        <v>40</v>
      </c>
      <c r="B9" t="s">
        <v>41</v>
      </c>
      <c r="C9" t="s">
        <v>42</v>
      </c>
      <c r="D9" s="9">
        <v>0.273</v>
      </c>
      <c r="E9" s="11">
        <f>D9*$B$2</f>
        <v>0.273</v>
      </c>
      <c r="F9" t="s">
        <v>25</v>
      </c>
      <c r="G9" s="4">
        <f>E9*11</f>
        <v>3.003</v>
      </c>
    </row>
    <row r="10">
      <c r="A10" t="s">
        <v>43</v>
      </c>
      <c r="B10" t="s">
        <v>44</v>
      </c>
      <c r="C10" t="s">
        <v>42</v>
      </c>
      <c r="D10" s="9">
        <v>0.114</v>
      </c>
      <c r="E10" s="11">
        <f>D10*$B$2</f>
        <v>0.114</v>
      </c>
      <c r="F10" t="s">
        <v>25</v>
      </c>
      <c r="G10" s="4">
        <f>E10*22</f>
        <v>2.508</v>
      </c>
    </row>
    <row r="11">
      <c r="A11" t="s">
        <v>45</v>
      </c>
      <c r="B11" t="s">
        <v>46</v>
      </c>
      <c r="C11" t="s">
        <v>47</v>
      </c>
      <c r="D11" s="9">
        <v>0.227</v>
      </c>
      <c r="E11" s="11">
        <f>D11*$B$2</f>
        <v>0.227</v>
      </c>
      <c r="F11" t="s">
        <v>25</v>
      </c>
      <c r="G11" s="4">
        <f>E11*5.8</f>
        <v>1.3166</v>
      </c>
    </row>
    <row r="12">
      <c r="A12" t="s">
        <v>48</v>
      </c>
      <c r="B12" t="s">
        <v>49</v>
      </c>
      <c r="C12" t="s">
        <v>47</v>
      </c>
      <c r="D12" s="9">
        <v>0.091</v>
      </c>
      <c r="E12" s="11">
        <f>D12*$B$2</f>
        <v>0.091</v>
      </c>
      <c r="F12" t="s">
        <v>25</v>
      </c>
      <c r="G12" s="4">
        <f>E12*1.8</f>
        <v>0.1638</v>
      </c>
    </row>
    <row r="13">
      <c r="A13" t="s">
        <v>50</v>
      </c>
      <c r="B13" t="s">
        <v>51</v>
      </c>
      <c r="C13" t="s">
        <v>47</v>
      </c>
      <c r="D13" s="9">
        <v>0.227</v>
      </c>
      <c r="E13" s="11">
        <f>D13*$B$2</f>
        <v>0.227</v>
      </c>
      <c r="F13" t="s">
        <v>25</v>
      </c>
      <c r="G13" s="4">
        <f>E13*0.82</f>
        <v>0.18614</v>
      </c>
    </row>
    <row r="14">
      <c r="A14"/>
      <c r="B14"/>
      <c r="C14"/>
      <c r="D14"/>
      <c r="E14"/>
      <c r="F14" t="s" s="3">
        <v>52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1.118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0.095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1.319</v>
      </c>
      <c r="E4" t="s">
        <v>35</v>
      </c>
      <c r="F4" t="s">
        <v>34</v>
      </c>
    </row>
    <row r="5">
      <c r="A5">
        <v>1</v>
      </c>
      <c r="B5" t="s">
        <v>63</v>
      </c>
      <c r="C5" t="s">
        <v>62</v>
      </c>
      <c r="D5" s="11">
        <v>0.227</v>
      </c>
      <c r="E5" t="s">
        <v>25</v>
      </c>
      <c r="F5" t="s">
        <v>47</v>
      </c>
    </row>
    <row r="6">
      <c r="A6">
        <v>1</v>
      </c>
      <c r="B6" t="s">
        <v>64</v>
      </c>
      <c r="C6" t="s">
        <v>62</v>
      </c>
      <c r="D6" s="11">
        <v>0.227</v>
      </c>
      <c r="E6" t="s">
        <v>25</v>
      </c>
      <c r="F6" t="s">
        <v>47</v>
      </c>
    </row>
    <row r="7">
      <c r="A7">
        <v>1</v>
      </c>
      <c r="B7" t="s">
        <v>65</v>
      </c>
      <c r="C7" t="s">
        <v>62</v>
      </c>
      <c r="D7" s="11">
        <v>0.091</v>
      </c>
      <c r="E7" t="s">
        <v>39</v>
      </c>
      <c r="F7" t="s">
        <v>38</v>
      </c>
    </row>
    <row r="8">
      <c r="A8">
        <v>1</v>
      </c>
      <c r="B8" t="s">
        <v>66</v>
      </c>
      <c r="C8" t="s">
        <v>62</v>
      </c>
      <c r="D8" s="11">
        <v>0.091</v>
      </c>
      <c r="E8" t="s">
        <v>25</v>
      </c>
      <c r="F8" t="s">
        <v>47</v>
      </c>
    </row>
    <row r="9">
      <c r="A9">
        <v>1</v>
      </c>
      <c r="B9" t="s">
        <v>67</v>
      </c>
      <c r="C9" t="s">
        <v>62</v>
      </c>
      <c r="D9" s="11">
        <v>0.273</v>
      </c>
      <c r="E9" t="s">
        <v>25</v>
      </c>
      <c r="F9" t="s">
        <v>42</v>
      </c>
    </row>
    <row r="10">
      <c r="A10">
        <v>1</v>
      </c>
      <c r="B10" t="s">
        <v>68</v>
      </c>
      <c r="C10" t="s">
        <v>62</v>
      </c>
      <c r="D10" s="11">
        <v>0.114</v>
      </c>
      <c r="E10" t="s">
        <v>25</v>
      </c>
      <c r="F1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  <row r="6">
      <c r="A6" t="s">
        <v>2</v>
      </c>
      <c r="B6">
        <v>5</v>
      </c>
      <c r="C6" t="s">
        <v>81</v>
      </c>
      <c r="D6" t="s" s="14">
        <v>83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"PDR-NOUGAT-MONT · PAT.CONFI.PRALINES · référence : "&amp;Besoins!B3&amp;" "&amp;Besoins!C3&amp;" · multiplicateur réglable sur la feuille ""Besoins"""</f>
        <v>PDR-NOUGAT-MONT · PAT.CONFI.PRALINES · référence : 1,118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87</v>
      </c>
      <c r="B6" t="str" s="14">
        <f>"[CUIRE] "&amp;Procedure!D3</f>
        <v>[CUIRE] Cuire le miel au gros boule. 121 degres.</v>
      </c>
      <c r="C6"/>
      <c r="D6"/>
    </row>
    <row r="7">
      <c r="A7" t="s" s="17">
        <v>88</v>
      </c>
      <c r="B7" t="str" s="14">
        <f>"[VERSER] "&amp;Procedure!D4</f>
        <v>[VERSER] Verser sur les blancs montes. En filet.</v>
      </c>
      <c r="C7"/>
      <c r="D7"/>
    </row>
    <row r="8">
      <c r="A8" t="s" s="17">
        <v>89</v>
      </c>
      <c r="B8" t="str" s="14">
        <f>"[INCORPORER] "&amp;Procedure!D5</f>
        <v>[INCORPORER] Ajouter le sucre cuit. A 140 degres, puis dessecher au batteur ou au bain-marie.</v>
      </c>
      <c r="C8"/>
      <c r="D8"/>
    </row>
    <row r="9">
      <c r="A9" t="s" s="17">
        <v>90</v>
      </c>
      <c r="B9" t="str" s="14">
        <f>"[INCORPORER] "&amp;Procedure!D6</f>
        <v>[INCORPORER] Incorporer amandes et pistaches chaudes. Mouler en cadre, laisser refroidir puis detailler.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