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<sst xmlns="http://schemas.openxmlformats.org/spreadsheetml/2006/main" count="78" uniqueCount="78">
  <si>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</si>
  <si>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</si>
  <si>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</si>
  <si>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</si>
  <si>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</si>
  <si>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</si>
  <si>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</si>
  <si>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</si>
  <si>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</si>
  <si>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</si>
  <si>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</si>
  <si>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</si>
  <si>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</si>
  <si>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</si>
  <si>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</si>
  <si>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</si>
  <si>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</si>
  <si>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</si>
  <si>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</si>
  <si>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</si>
  <si>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</si>
  <si>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</si>
  <si>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</si>
  <si>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</si>
  <si>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</si>
  <si>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</si>
  <si>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</si>
  <si>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</si>
  <si>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</si>
  <si>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</si>
  <si>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</si>
  <si>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</si>
  <si>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</si>
  <si>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</si>
  <si>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</si>
  <si>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</si>
  <si>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</si>
  <si>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</si>
  <si>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frangipane (PDR)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</si>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</sst>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0.566667</v>
      </c>
      <c r="E7" s="6">
        <f>D7*$B$2</f>
        <v>0.566667</v>
      </c>
      <c r="F7" t="s">
        <v>15</v>
      </c>
      <c r="G7" s="9">
        <f>E7*0.5902680738</f>
        <v>0.334485</v>
      </c>
    </row>
    <row r="8">
      <c r="A8" t="s" s="8">
        <v>16</v>
      </c>
      <c r="B8" t="s">
        <v>17</v>
      </c>
      <c r="C8" t="s">
        <v>18</v>
      </c>
      <c r="D8" s="4">
        <v>1.789474</v>
      </c>
      <c r="E8" s="6">
        <f>D8*$B$2</f>
        <v>1.789474</v>
      </c>
      <c r="F8" t="s">
        <v>15</v>
      </c>
      <c r="G8" s="9">
        <f>E8*0.2699999524</f>
        <v>0.483158</v>
      </c>
    </row>
    <row r="9">
      <c r="A9" t="s">
        <v>19</v>
      </c>
      <c r="B9" t="s">
        <v>20</v>
      </c>
      <c r="C9" t="s">
        <v>21</v>
      </c>
      <c r="D9" s="4">
        <v>0.167</v>
      </c>
      <c r="E9" s="6">
        <f>D9*$B$2</f>
        <v>0.167</v>
      </c>
      <c r="F9" t="s">
        <v>3</v>
      </c>
      <c r="G9" s="9">
        <f>E9*16.58</f>
        <v>2.76886</v>
      </c>
    </row>
    <row r="10">
      <c r="A10" t="s">
        <v>22</v>
      </c>
      <c r="B10" t="s">
        <v>23</v>
      </c>
      <c r="C10" t="s">
        <v>24</v>
      </c>
      <c r="D10" s="4">
        <v>0.056667</v>
      </c>
      <c r="E10" s="6">
        <f>D10*$B$2</f>
        <v>0.056667</v>
      </c>
      <c r="F10" t="s">
        <v>3</v>
      </c>
      <c r="G10" s="9">
        <f>E10*0.5599967059</f>
        <v>0.031733</v>
      </c>
    </row>
    <row r="11">
      <c r="A11" t="s" s="8">
        <v>25</v>
      </c>
      <c r="B11" t="s">
        <v>26</v>
      </c>
      <c r="C11" t="s">
        <v>18</v>
      </c>
      <c r="D11" s="4">
        <v>0.566667</v>
      </c>
      <c r="E11" s="6">
        <f>D11*$B$2</f>
        <v>0.566667</v>
      </c>
      <c r="F11" t="s">
        <v>27</v>
      </c>
      <c r="G11" s="9">
        <f>E11*0.5998996471</f>
        <v>0.339943</v>
      </c>
    </row>
    <row r="12">
      <c r="A12" t="s">
        <v>28</v>
      </c>
      <c r="B12" t="s">
        <v>29</v>
      </c>
      <c r="C12" t="s">
        <v>30</v>
      </c>
      <c r="D12" s="4">
        <v>0.141667</v>
      </c>
      <c r="E12" s="6">
        <f>D12*$B$2</f>
        <v>0.141667</v>
      </c>
      <c r="F12" t="s">
        <v>3</v>
      </c>
      <c r="G12" s="9">
        <f>E12*0.8199980706</f>
        <v>0.116167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45</v>
      </c>
      <c r="B5">
        <v>1</v>
      </c>
      <c r="C5" t="s">
        <v>39</v>
      </c>
      <c r="D5" t="s" s="12">
        <v>40</v>
      </c>
      <c r="E5" t="s" s="12"/>
      <c r="F5"/>
    </row>
    <row r="6">
      <c r="A6" t="s">
        <v>45</v>
      </c>
      <c r="B6">
        <v>2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3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4</v>
      </c>
      <c r="C8" t="s">
        <v>50</v>
      </c>
      <c r="D8" t="s" s="12">
        <v>51</v>
      </c>
      <c r="E8" t="s" s="12"/>
      <c r="F8" t="s">
        <v>52</v>
      </c>
    </row>
    <row r="9">
      <c r="A9" t="s">
        <v>45</v>
      </c>
      <c r="B9">
        <v>5</v>
      </c>
      <c r="C9" t="s">
        <v>53</v>
      </c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38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'Besoins'!$B$2*0.833</f>
        <v>0.833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'Besoins'!$B$2*0.5666666667</f>
        <v>0.566667</v>
      </c>
      <c r="E4" t="s">
        <v>27</v>
      </c>
    </row>
    <row r="5">
      <c r="A5">
        <v>2</v>
      </c>
      <c r="B5" t="s">
        <v>63</v>
      </c>
      <c r="C5" t="s">
        <v>64</v>
      </c>
      <c r="D5" s="6">
        <f>'Besoins'!$B$2*0.068</f>
        <v>0.068</v>
      </c>
      <c r="E5" t="s">
        <v>3</v>
      </c>
    </row>
    <row r="6">
      <c r="A6">
        <v>2</v>
      </c>
      <c r="B6" t="s">
        <v>65</v>
      </c>
      <c r="C6" t="s">
        <v>62</v>
      </c>
      <c r="D6" s="6">
        <f>'Besoins'!$B$2*0.1416666667</f>
        <v>0.141667</v>
      </c>
      <c r="E6" t="s">
        <v>3</v>
      </c>
    </row>
    <row r="7">
      <c r="A7">
        <v>2</v>
      </c>
      <c r="B7" t="s">
        <v>66</v>
      </c>
      <c r="C7" t="s">
        <v>62</v>
      </c>
      <c r="D7" s="6">
        <f>'Besoins'!$B$2*0.0566666667</f>
        <v>0.056667</v>
      </c>
      <c r="E7" t="s">
        <v>3</v>
      </c>
    </row>
    <row r="8">
      <c r="A8">
        <v>2</v>
      </c>
      <c r="B8" t="s">
        <v>67</v>
      </c>
      <c r="C8" t="s">
        <v>62</v>
      </c>
      <c r="D8" s="6">
        <f>'Besoins'!$B$2*0.5666666667</f>
        <v>0.566667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'Besoins'!$B$2*0.167</f>
        <v>0.167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72</v>
      </c>
      <c r="B6" t="str" s="12">
        <f>"[MÉLANGER] "&amp;Procedure!D3</f>
        <v>[MÉLANGER] Melanger. Creme patissiere encore tiede avec la poudre d'amandes.</v>
      </c>
      <c r="C6"/>
      <c r="D6"/>
    </row>
    <row r="7">
      <c r="A7" t="s" s="15">
        <v>73</v>
      </c>
      <c r="B7" t="str" s="12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4">
        <v>74</v>
      </c>
      <c r="B9"/>
      <c r="C9"/>
      <c r="D9"/>
    </row>
    <row r="10">
      <c r="A10" t="s" s="15">
        <v>71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72</v>
      </c>
      <c r="B11" t="str" s="12">
        <f>"[BOUILLIR] "&amp;Procedure!D6</f>
        <v>[BOUILLIR] Bouillir le lait. Avec 1/3 du sucre et la vanille.</v>
      </c>
      <c r="C11"/>
      <c r="D11"/>
    </row>
    <row r="12">
      <c r="A12" t="s" s="15">
        <v>73</v>
      </c>
      <c r="B12" t="str" s="12">
        <f>"[BLANCHIR] "&amp;Procedure!D7</f>
        <v>[BLANCHIR] Blanchir les jaunes. Avec le reste du sucre et la farine.</v>
      </c>
      <c r="C12"/>
      <c r="D12"/>
    </row>
    <row r="13">
      <c r="A13" t="s" s="15">
        <v>75</v>
      </c>
      <c r="B13" t="str" s="12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5">
        <v>76</v>
      </c>
      <c r="B14" t="str" s="12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6">
        <v>77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2026-09-23T19:03:24Z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2026-09-23T19:03:24Z</dcterms:modified>
  <cp:revision>1</cp:revision>
</cp:coreProperties>
</file>