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<sst xmlns="http://schemas.openxmlformats.org/spreadsheetml/2006/main" count="74" uniqueCount="74">
  <si>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</si>
  <si>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</si>
  <si>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</si>
  <si>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</si>
  <si>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</si>
  <si>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</si>
  <si>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</si>
  <si>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</si>
  <si>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</si>
  <si>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</si>
  <si>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</si>
  <si>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</si>
  <si>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</si>
  <si>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</si>
  <si>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</si>
  <si>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</si>
  <si>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</si>
  <si>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</si>
  <si>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</si>
  <si>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</si>
  <si>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</si>
  <si>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</si>
  <si>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</si>
  <si>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</si>
  <si>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</si>
  <si>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</si>
  <si>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00000224</t>
  </si>
  <si>
    <t>CITRON</t>
  </si>
  <si>
    <t>00000822</t>
  </si>
  <si>
    <t>POIRES</t>
  </si>
  <si>
    <t>NAPPAGE-ABRICO</t>
  </si>
  <si>
    <t>Nappage abricot (glaçage)</t>
  </si>
  <si>
    <t>Chocolats décor et confiserie</t>
  </si>
  <si>
    <t>00000033</t>
  </si>
  <si>
    <t>SEL</t>
  </si>
  <si>
    <t>Matières diverses (à trier)</t>
  </si>
  <si>
    <t>00001883</t>
  </si>
  <si>
    <t>sucre semoule</t>
  </si>
  <si>
    <t>Sucres</t>
  </si>
  <si>
    <t>AMANDE-HAC</t>
  </si>
  <si>
    <t>Amandes hachées</t>
  </si>
  <si>
    <t>Oléagineux et noix</t>
  </si>
  <si>
    <t>00002251</t>
  </si>
  <si>
    <t>poireau blanc 3 cm</t>
  </si>
  <si>
    <t>Légumes 4ème gamme (prêts emploi)</t>
  </si>
  <si>
    <t>Total</t>
  </si>
  <si>
    <t>Recette</t>
  </si>
  <si>
    <t>#</t>
  </si>
  <si>
    <t>Verbe</t>
  </si>
  <si>
    <t>Étape</t>
  </si>
  <si>
    <t>Précision technique</t>
  </si>
  <si>
    <t>Durée</t>
  </si>
  <si>
    <t>Tarte fine aux pommes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</si>
  <si>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</si>
  <si>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</si>
  <si>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</si>
  <si>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</si>
  <si>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</si>
  <si>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</si>
  <si>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</si>
  <si>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</si>
  <si>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SEL</t>
  </si>
  <si>
    <t xml:space="preserve">    ↳ sucre semoule</t>
  </si>
  <si>
    <t xml:space="preserve">    ↳ BEURRE</t>
  </si>
  <si>
    <t xml:space="preserve">    ↳ poireau blanc 3 cm</t>
  </si>
  <si>
    <t xml:space="preserve">    ↳ POIRES</t>
  </si>
  <si>
    <t xml:space="preserve">    ↳ CITRON</t>
  </si>
  <si>
    <t xml:space="preserve">    ↳ Amandes hachées</t>
  </si>
  <si>
    <t xml:space="preserve">    ↳ RHUM 50ø</t>
  </si>
  <si>
    <t xml:space="preserve">    ↳ AMANDES FFILES</t>
  </si>
  <si>
    <t xml:space="preserve">    ↳ Nappage abricot (glaçage)</t>
  </si>
  <si>
    <t>Fiche technique — Tarte fine aux pommes</t>
  </si>
  <si>
    <t>Tarte fine aux pommes  DE_TART-POMM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</si>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</sst>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E7*13.3119</f>
        <v>0.532476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9">
        <f>E8*0.489836</f>
        <v>0.122459</v>
      </c>
    </row>
    <row r="9">
      <c r="A9" t="s" s="8">
        <v>20</v>
      </c>
      <c r="B9" t="s">
        <v>21</v>
      </c>
      <c r="C9" t="s">
        <v>22</v>
      </c>
      <c r="D9" s="4">
        <v>0.125</v>
      </c>
      <c r="E9" s="6">
        <f>D9*$B$2</f>
        <v>0.125</v>
      </c>
      <c r="F9" t="s">
        <v>19</v>
      </c>
      <c r="G9" s="9">
        <f>E9*3.9514</f>
        <v>0.493925</v>
      </c>
    </row>
    <row r="10">
      <c r="A10" t="s" s="8">
        <v>23</v>
      </c>
      <c r="B10" t="s">
        <v>24</v>
      </c>
      <c r="C10" t="s">
        <v>25</v>
      </c>
      <c r="D10" s="4">
        <v>0.04</v>
      </c>
      <c r="E10" s="6">
        <f>D10*$B$2</f>
        <v>0.04</v>
      </c>
      <c r="F10" t="s">
        <v>19</v>
      </c>
      <c r="G10" s="9">
        <f>E10*7.13934</f>
        <v>0.285574</v>
      </c>
    </row>
    <row r="11">
      <c r="A11" t="s" s="8">
        <v>26</v>
      </c>
      <c r="B11" t="s">
        <v>27</v>
      </c>
      <c r="C11" t="s">
        <v>25</v>
      </c>
      <c r="D11" s="4">
        <v>0.05</v>
      </c>
      <c r="E11" s="6">
        <f>D11*$B$2</f>
        <v>0.05</v>
      </c>
      <c r="F11" t="s">
        <v>19</v>
      </c>
      <c r="G11" s="9">
        <f>E11*1.09074</f>
        <v>0.054537</v>
      </c>
    </row>
    <row r="12">
      <c r="A12" t="s" s="8">
        <v>28</v>
      </c>
      <c r="B12" t="s">
        <v>29</v>
      </c>
      <c r="C12" t="s">
        <v>25</v>
      </c>
      <c r="D12" s="4">
        <v>0.7</v>
      </c>
      <c r="E12" s="6">
        <f>D12*$B$2</f>
        <v>0.7</v>
      </c>
      <c r="F12" t="s">
        <v>19</v>
      </c>
      <c r="G12" s="9">
        <f>E12*0</f>
        <v>0</v>
      </c>
    </row>
    <row r="13">
      <c r="A13" t="s">
        <v>30</v>
      </c>
      <c r="B13" t="s">
        <v>31</v>
      </c>
      <c r="C13" t="s">
        <v>32</v>
      </c>
      <c r="D13" s="4">
        <v>0.1</v>
      </c>
      <c r="E13" s="6">
        <f>D13*$B$2</f>
        <v>0.1</v>
      </c>
      <c r="F13" t="s">
        <v>19</v>
      </c>
      <c r="G13" s="9">
        <f>E13*5.5</f>
        <v>0.55</v>
      </c>
    </row>
    <row r="14">
      <c r="A14" t="s" s="8">
        <v>33</v>
      </c>
      <c r="B14" t="s">
        <v>34</v>
      </c>
      <c r="C14" t="s">
        <v>35</v>
      </c>
      <c r="D14" s="4">
        <v>0.005</v>
      </c>
      <c r="E14" s="6">
        <f>D14*$B$2</f>
        <v>0.005</v>
      </c>
      <c r="F14" t="s">
        <v>19</v>
      </c>
      <c r="G14" s="9">
        <f>E14*0.186416</f>
        <v>0.000932</v>
      </c>
    </row>
    <row r="15">
      <c r="A15" t="s" s="8">
        <v>36</v>
      </c>
      <c r="B15" t="s">
        <v>37</v>
      </c>
      <c r="C15" t="s">
        <v>38</v>
      </c>
      <c r="D15" s="4">
        <v>0.025</v>
      </c>
      <c r="E15" s="6">
        <f>D15*$B$2</f>
        <v>0.025</v>
      </c>
      <c r="F15" t="s">
        <v>3</v>
      </c>
      <c r="G15" s="9">
        <f>E15*0</f>
        <v>0</v>
      </c>
    </row>
    <row r="16">
      <c r="A16" t="s">
        <v>39</v>
      </c>
      <c r="B16" t="s">
        <v>40</v>
      </c>
      <c r="C16" t="s">
        <v>41</v>
      </c>
      <c r="D16" s="4">
        <v>0.1</v>
      </c>
      <c r="E16" s="6">
        <f>D16*$B$2</f>
        <v>0.1</v>
      </c>
      <c r="F16" t="s">
        <v>19</v>
      </c>
      <c r="G16" s="9">
        <f>E16*10.5</f>
        <v>1.05</v>
      </c>
    </row>
    <row r="17">
      <c r="A17" t="s" s="8">
        <v>42</v>
      </c>
      <c r="B17" t="s">
        <v>43</v>
      </c>
      <c r="C17" t="s">
        <v>44</v>
      </c>
      <c r="D17" s="4">
        <v>0.05</v>
      </c>
      <c r="E17" s="6">
        <f>D17*$B$2</f>
        <v>0.05</v>
      </c>
      <c r="F17" t="s">
        <v>19</v>
      </c>
      <c r="G17" s="9">
        <f>E17*0</f>
        <v>0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/>
      <c r="C2"/>
      <c r="D2" t="s">
        <v>53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52</v>
      </c>
      <c r="C2" t="s">
        <v>58</v>
      </c>
      <c r="D2" s="6">
        <f>'Besoins'!$B$2*8</f>
        <v>8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'Besoins'!$B$2*0.25</f>
        <v>0.25</v>
      </c>
      <c r="E3" t="s">
        <v>19</v>
      </c>
    </row>
    <row r="4">
      <c r="A4">
        <v>1</v>
      </c>
      <c r="B4" t="s">
        <v>61</v>
      </c>
      <c r="C4" t="s">
        <v>60</v>
      </c>
      <c r="D4" s="6">
        <f>'Besoins'!$B$2*0.005</f>
        <v>0.005</v>
      </c>
      <c r="E4" t="s">
        <v>19</v>
      </c>
    </row>
    <row r="5">
      <c r="A5">
        <v>1</v>
      </c>
      <c r="B5" t="s">
        <v>62</v>
      </c>
      <c r="C5" t="s">
        <v>60</v>
      </c>
      <c r="D5" s="6">
        <f>'Besoins'!$B$2*0.025</f>
        <v>0.025</v>
      </c>
      <c r="E5" t="s">
        <v>19</v>
      </c>
    </row>
    <row r="6">
      <c r="A6">
        <v>1</v>
      </c>
      <c r="B6" t="s">
        <v>63</v>
      </c>
      <c r="C6" t="s">
        <v>60</v>
      </c>
      <c r="D6" s="6">
        <f>'Besoins'!$B$2*0.125</f>
        <v>0.125</v>
      </c>
      <c r="E6" t="s">
        <v>19</v>
      </c>
    </row>
    <row r="7">
      <c r="A7">
        <v>1</v>
      </c>
      <c r="B7" t="s">
        <v>64</v>
      </c>
      <c r="C7" t="s">
        <v>60</v>
      </c>
      <c r="D7" s="6">
        <f>'Besoins'!$B$2*0.05</f>
        <v>0.05</v>
      </c>
      <c r="E7" t="s">
        <v>15</v>
      </c>
    </row>
    <row r="8">
      <c r="A8">
        <v>1</v>
      </c>
      <c r="B8" t="s">
        <v>65</v>
      </c>
      <c r="C8" t="s">
        <v>60</v>
      </c>
      <c r="D8" s="6">
        <f>'Besoins'!$B$2*0.7</f>
        <v>0.7</v>
      </c>
      <c r="E8" t="s">
        <v>19</v>
      </c>
    </row>
    <row r="9">
      <c r="A9">
        <v>1</v>
      </c>
      <c r="B9" t="s">
        <v>66</v>
      </c>
      <c r="C9" t="s">
        <v>60</v>
      </c>
      <c r="D9" s="6">
        <f>'Besoins'!$B$2*0.05</f>
        <v>0.05</v>
      </c>
      <c r="E9" t="s">
        <v>19</v>
      </c>
    </row>
    <row r="10">
      <c r="A10">
        <v>1</v>
      </c>
      <c r="B10" t="s">
        <v>67</v>
      </c>
      <c r="C10" t="s">
        <v>60</v>
      </c>
      <c r="D10" s="6">
        <f>'Besoins'!$B$2*0.1</f>
        <v>0.1</v>
      </c>
      <c r="E10" t="s">
        <v>19</v>
      </c>
    </row>
    <row r="11">
      <c r="A11">
        <v>1</v>
      </c>
      <c r="B11" t="s">
        <v>68</v>
      </c>
      <c r="C11" t="s">
        <v>60</v>
      </c>
      <c r="D11" s="6">
        <f>'Besoins'!$B$2*0.04</f>
        <v>0.04</v>
      </c>
      <c r="E11" t="s">
        <v>15</v>
      </c>
    </row>
    <row r="12">
      <c r="A12">
        <v>1</v>
      </c>
      <c r="B12" t="s">
        <v>69</v>
      </c>
      <c r="C12" t="s">
        <v>60</v>
      </c>
      <c r="D12" s="6">
        <f>'Besoins'!$B$2*0.04</f>
        <v>0.04</v>
      </c>
      <c r="E12" t="s">
        <v>19</v>
      </c>
    </row>
    <row r="13">
      <c r="A13">
        <v>1</v>
      </c>
      <c r="B13" t="s">
        <v>70</v>
      </c>
      <c r="C13" t="s">
        <v>60</v>
      </c>
      <c r="D13" s="6">
        <f>'Besoins'!$B$2*0.1</f>
        <v>0.1</v>
      </c>
      <c r="E1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2">
        <f>"DE_TART-POMM · CUI.DESSERTS · référence : "&amp;Besoins!B3&amp;" "&amp;Besoins!C3&amp;" · multiplicateur réglable sur la feuille ""Besoins"""</f>
        <v>DE_TART-POMM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72</v>
      </c>
      <c r="B4"/>
      <c r="C4"/>
      <c r="D4"/>
    </row>
    <row r="5">
      <c r="A5"/>
      <c r="B5" t="s" s="14">
        <v>53</v>
      </c>
      <c r="C5"/>
      <c r="D5"/>
    </row>
    <row r="6">
      <c r="A6"/>
      <c r="B6"/>
      <c r="C6"/>
      <c r="D6"/>
    </row>
    <row r="7">
      <c r="A7" t="s" s="15">
        <v>73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2026-09-23T21:19:48Z</dcterms:created>
  <dc:title>Tarte fine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2026-09-23T21:19:48Z</dcterms:modified>
  <cp:revision>1</cp:revision>
</cp:coreProperties>
</file>