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<sst xmlns="http://schemas.openxmlformats.org/spreadsheetml/2006/main" count="150" uniqueCount="150">
  <si>
    <t>Fiche technique</t>
  </si>
  <si>
    <t>Nom</t>
  </si>
  <si>
    <t>Sauce diable (BPI cuisine)</t>
  </si>
  <si>
    <t>Code</t>
  </si>
  <si>
    <t>BPI-CUI-SAU-DIAB</t>
  </si>
  <si>
    <t>Classe</t>
  </si>
  <si>
    <t>Sauces brunes et dérivées (CUI.SAU.BRUNES)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</si>
  <si>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</si>
  <si>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</si>
  <si>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</si>
  <si>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</si>
  <si>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</si>
  <si>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</si>
  <si>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</si>
  <si>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</si>
  <si>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</si>
  <si>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</si>
  <si>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</si>
  <si>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</si>
  <si>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</si>
  <si>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</si>
  <si>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</si>
  <si>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</si>
  <si>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</si>
  <si>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</si>
  <si>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</si>
  <si>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</si>
  <si>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</si>
  <si>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</si>
  <si>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</si>
  <si>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</si>
  <si>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</si>
  <si>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</si>
  <si>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</si>
  <si>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</si>
  <si>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</si>
  <si>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</si>
  <si>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</si>
  <si>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</si>
  <si>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</si>
  <si>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</si>
  <si>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</si>
  <si>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</si>
  <si>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</si>
  <si>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</si>
  <si>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00001720</t>
  </si>
  <si>
    <t>huile de tournesol pour cuisson liaison</t>
  </si>
  <si>
    <t>00001665</t>
  </si>
  <si>
    <t>poivre</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</si>
  <si>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</si>
  <si>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</si>
  <si>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</si>
  <si>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</si>
  <si>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</si>
  <si>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</si>
  <si>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</si>
  <si>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</si>
  <si>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</si>
  <si>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</si>
  <si>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</si>
  <si>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</si>
  <si>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</si>
  <si>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</si>
  <si>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</si>
  <si>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</si>
  <si>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</si>
  <si>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00002034</t>
  </si>
  <si>
    <t>échalote</t>
  </si>
  <si>
    <t>RNM27820123</t>
  </si>
  <si>
    <t>OIGNON jaune France cat.I 60-80mm</t>
  </si>
  <si>
    <t>RNM10130123</t>
  </si>
  <si>
    <t>TOMATE ronde Espagne cat.I 67-82mm</t>
  </si>
  <si>
    <t>Total</t>
  </si>
  <si>
    <t>Niveau</t>
  </si>
  <si>
    <t>Composant</t>
  </si>
  <si>
    <t>Type</t>
  </si>
  <si>
    <t>Quantité (pour 1 lt)</t>
  </si>
  <si>
    <t>recette</t>
  </si>
  <si>
    <t>Sauces brunes et dérivées</t>
  </si>
  <si>
    <t xml:space="preserve">    ↳ Sauce Espagnole</t>
  </si>
  <si>
    <t xml:space="preserve">        ↳ Fond brun de veau reconstitue (collectivite)</t>
  </si>
  <si>
    <t>Préparations de base collectivité</t>
  </si>
  <si>
    <t xml:space="preserve">            ↳ EAU</t>
  </si>
  <si>
    <t>matiere</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</si>
  <si>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</si>
  <si>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</si>
  <si>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</si>
  <si>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</si>
  <si>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</si>
  <si>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</si>
  <si>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</si>
  <si>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</si>
  <si>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</si>
  <si>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</si>
  <si>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</si>
  <si>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</si>
  <si>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huile de tournesol pour cuisson liaison</t>
  </si>
  <si>
    <t xml:space="preserve">    ↳ échalote</t>
  </si>
  <si>
    <t xml:space="preserve">    ↳ vinaigre alcool blanc</t>
  </si>
  <si>
    <t xml:space="preserve">    ↳ poivre</t>
  </si>
  <si>
    <t>Recette</t>
  </si>
  <si>
    <t>#</t>
  </si>
  <si>
    <t>Verbe</t>
  </si>
  <si>
    <t>Étape</t>
  </si>
  <si>
    <t>Précision technique</t>
  </si>
  <si>
    <t>Durée</t>
  </si>
  <si>
    <t>RÉDUIRE</t>
  </si>
  <si>
    <t>Réduire échalotes + vin blanc + vinaigre à sec.</t>
  </si>
  <si>
    <t>INCORPORER</t>
  </si>
  <si>
    <t>Ajouter sauce espagnole, réduire, poivrer généreusement.</t>
  </si>
  <si>
    <t>PASSER</t>
  </si>
  <si>
    <t>Passer au chinois. Rectifier assaisonnement.</t>
  </si>
  <si>
    <t>Sauce Espagnole</t>
  </si>
  <si>
    <t>METTRE EN PLACE</t>
  </si>
  <si>
    <t>Mettre en place — Peser, mesurer et contrôler les denrées.</t>
  </si>
  <si>
    <t>PRÉPARER</t>
  </si>
  <si>
    <t>ÉTUVER</t>
  </si>
  <si>
    <t>Reconstituer le fond brun de veau selon le mode d'emploi et le porter à ébullition.</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</si>
  <si>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</si>
  <si>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</si>
  <si>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</si>
  <si>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</si>
  <si>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</si>
  <si>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</si>
  <si>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</si>
  <si>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</si>
  <si>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</si>
  <si>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</si>
  <si>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</si>
  <si>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</si>
  <si>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</si>
  <si>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</si>
  <si>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</si>
  <si>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</si>
  <si>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Sauce diable (BPI cuisine)</t>
  </si>
  <si>
    <t>Sauce diable (BPI cuisine)  BPI-CUI-SAU-DIAB</t>
  </si>
  <si>
    <t>1.</t>
  </si>
  <si>
    <t>2.</t>
  </si>
  <si>
    <t>3.</t>
  </si>
  <si>
    <t>↳ Sauce Espagnole  00SAU_REC007</t>
  </si>
  <si>
    <t xml:space="preserve">    Fond brun de veau reconstitue (collectivite)</t>
  </si>
  <si>
    <t>4.</t>
  </si>
  <si>
    <t xml:space="preserve">    Roux Brun</t>
  </si>
  <si>
    <t>5.</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</si>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</sst>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7.5808875</v>
      </c>
    </row>
    <row r="12">
      <c r="A12" t="s" s="3">
        <v>17</v>
      </c>
      <c r="B12" s="4">
        <v>7.5808875</v>
      </c>
    </row>
    <row r="13">
      <c r="A13"/>
      <c r="B13"/>
    </row>
    <row r="14">
      <c r="A14" t="s" s="5">
        <v>18</v>
      </c>
      <c r="B14" t="s" s="5">
        <v>15</v>
      </c>
    </row>
    <row r="15">
      <c r="A15" t="s" s="5">
        <v>19</v>
      </c>
      <c r="B15" s="6">
        <v>7.5808875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0.025</v>
      </c>
      <c r="E7" s="11">
        <f>D7*$B$2</f>
        <v>0.025</v>
      </c>
      <c r="F7" t="s">
        <v>35</v>
      </c>
      <c r="G7" s="4">
        <f>E7*8.96</f>
        <v>0.224</v>
      </c>
    </row>
    <row r="8">
      <c r="A8" t="s" s="12">
        <v>36</v>
      </c>
      <c r="B8" t="s">
        <v>37</v>
      </c>
      <c r="C8" t="s">
        <v>38</v>
      </c>
      <c r="D8" s="9">
        <v>1.4625</v>
      </c>
      <c r="E8" s="11">
        <f>D8*$B$2</f>
        <v>1.4625</v>
      </c>
      <c r="F8" t="s">
        <v>25</v>
      </c>
      <c r="G8" s="4">
        <f>E8*0.003</f>
        <v>0.004388</v>
      </c>
    </row>
    <row r="9">
      <c r="A9" t="s" s="12">
        <v>39</v>
      </c>
      <c r="B9" t="s">
        <v>40</v>
      </c>
      <c r="C9" t="s">
        <v>41</v>
      </c>
      <c r="D9" s="9">
        <v>0.01</v>
      </c>
      <c r="E9" s="11">
        <f>D9*$B$2</f>
        <v>0.01</v>
      </c>
      <c r="F9">
        <v>5</v>
      </c>
      <c r="G9" s="4">
        <f>E9*0</f>
        <v>0</v>
      </c>
    </row>
    <row r="10">
      <c r="A10" t="s" s="12">
        <v>42</v>
      </c>
      <c r="B10" t="s">
        <v>43</v>
      </c>
      <c r="C10" t="s">
        <v>41</v>
      </c>
      <c r="D10" s="9">
        <v>0.03</v>
      </c>
      <c r="E10" s="11">
        <f>D10*$B$2</f>
        <v>0.03</v>
      </c>
      <c r="F10" t="s">
        <v>44</v>
      </c>
      <c r="G10" s="4">
        <f>E10*0</f>
        <v>0</v>
      </c>
    </row>
    <row r="11">
      <c r="A11" t="s" s="12">
        <v>45</v>
      </c>
      <c r="B11" t="s">
        <v>46</v>
      </c>
      <c r="C11" t="s">
        <v>41</v>
      </c>
      <c r="D11" s="9">
        <v>0.1</v>
      </c>
      <c r="E11" s="11">
        <f>D11*$B$2</f>
        <v>0.1</v>
      </c>
      <c r="F11" t="s">
        <v>44</v>
      </c>
      <c r="G11" s="4">
        <f>E11*0</f>
        <v>0</v>
      </c>
    </row>
    <row r="12">
      <c r="A12" t="s" s="12">
        <v>47</v>
      </c>
      <c r="B12" t="s">
        <v>48</v>
      </c>
      <c r="C12" t="s">
        <v>41</v>
      </c>
      <c r="D12" s="9">
        <v>0.003</v>
      </c>
      <c r="E12" s="11">
        <f>D12*$B$2</f>
        <v>0.003</v>
      </c>
      <c r="F12" t="s">
        <v>44</v>
      </c>
      <c r="G12" s="4">
        <f>E12*0</f>
        <v>0</v>
      </c>
    </row>
    <row r="13">
      <c r="A13" t="s" s="12">
        <v>49</v>
      </c>
      <c r="B13" t="s">
        <v>50</v>
      </c>
      <c r="C13" t="s">
        <v>41</v>
      </c>
      <c r="D13" s="9">
        <v>0.02</v>
      </c>
      <c r="E13" s="11">
        <f>D13*$B$2</f>
        <v>0.02</v>
      </c>
      <c r="F13" t="s">
        <v>44</v>
      </c>
      <c r="G13" s="4">
        <f>E13*0</f>
        <v>0</v>
      </c>
    </row>
    <row r="14">
      <c r="A14" t="s">
        <v>51</v>
      </c>
      <c r="B14" t="s">
        <v>52</v>
      </c>
      <c r="C14" t="s">
        <v>53</v>
      </c>
      <c r="D14" s="9">
        <v>0.5</v>
      </c>
      <c r="E14" s="11">
        <f>D14*$B$2</f>
        <v>0.5</v>
      </c>
      <c r="F14" t="s">
        <v>35</v>
      </c>
      <c r="G14" s="4">
        <f>E14*14</f>
        <v>7</v>
      </c>
    </row>
    <row r="15">
      <c r="A15" t="s">
        <v>54</v>
      </c>
      <c r="B15" t="s">
        <v>55</v>
      </c>
      <c r="C15" t="s">
        <v>56</v>
      </c>
      <c r="D15" s="9">
        <v>0.0375</v>
      </c>
      <c r="E15" s="11">
        <f>D15*$B$2</f>
        <v>0.0375</v>
      </c>
      <c r="F15" t="s">
        <v>35</v>
      </c>
      <c r="G15" s="4">
        <f>E15*0</f>
        <v>0</v>
      </c>
    </row>
    <row r="16">
      <c r="A16" t="s">
        <v>57</v>
      </c>
      <c r="B16" t="s">
        <v>58</v>
      </c>
      <c r="C16" t="s">
        <v>59</v>
      </c>
      <c r="D16" s="9">
        <v>0.03</v>
      </c>
      <c r="E16" s="11">
        <f>D16*$B$2</f>
        <v>0.03</v>
      </c>
      <c r="F16" t="s">
        <v>35</v>
      </c>
      <c r="G16" s="4">
        <f>E16*4.9</f>
        <v>0.147</v>
      </c>
    </row>
    <row r="17">
      <c r="A17" t="s">
        <v>60</v>
      </c>
      <c r="B17" t="s">
        <v>61</v>
      </c>
      <c r="C17" t="s">
        <v>62</v>
      </c>
      <c r="D17" s="9">
        <v>0.005</v>
      </c>
      <c r="E17" s="11">
        <f>D17*$B$2</f>
        <v>0.005</v>
      </c>
      <c r="F17" t="s">
        <v>35</v>
      </c>
      <c r="G17" s="4">
        <f>E17*6.5</f>
        <v>0.0325</v>
      </c>
    </row>
    <row r="18">
      <c r="A18" t="s">
        <v>63</v>
      </c>
      <c r="B18" t="s">
        <v>64</v>
      </c>
      <c r="C18" t="s">
        <v>62</v>
      </c>
      <c r="D18" s="9">
        <v>0.025</v>
      </c>
      <c r="E18" s="11">
        <f>D18*$B$2</f>
        <v>0.025</v>
      </c>
      <c r="F18" t="s">
        <v>65</v>
      </c>
      <c r="G18" s="4">
        <f>E18*1.8</f>
        <v>0.045</v>
      </c>
    </row>
    <row r="19">
      <c r="A19" t="s" s="12">
        <v>66</v>
      </c>
      <c r="B19" t="s">
        <v>67</v>
      </c>
      <c r="C19" t="s">
        <v>62</v>
      </c>
      <c r="D19" s="9">
        <v>0.04</v>
      </c>
      <c r="E19" s="11">
        <f>D19*$B$2</f>
        <v>0.04</v>
      </c>
      <c r="F19" t="s">
        <v>44</v>
      </c>
      <c r="G19" s="4">
        <f>E19*0</f>
        <v>0</v>
      </c>
    </row>
    <row r="20">
      <c r="A20" t="s">
        <v>68</v>
      </c>
      <c r="B20" t="s">
        <v>69</v>
      </c>
      <c r="C20" t="s">
        <v>62</v>
      </c>
      <c r="D20" s="9">
        <v>0.15</v>
      </c>
      <c r="E20" s="11">
        <f>D20*$B$2</f>
        <v>0.15</v>
      </c>
      <c r="F20" t="s">
        <v>35</v>
      </c>
      <c r="G20" s="4">
        <f>E20*0.4</f>
        <v>0.06</v>
      </c>
    </row>
    <row r="21">
      <c r="A21" t="s">
        <v>70</v>
      </c>
      <c r="B21" t="s">
        <v>71</v>
      </c>
      <c r="C21" t="s">
        <v>62</v>
      </c>
      <c r="D21" s="9">
        <v>0.02</v>
      </c>
      <c r="E21" s="11">
        <f>D21*$B$2</f>
        <v>0.02</v>
      </c>
      <c r="F21" t="s">
        <v>35</v>
      </c>
      <c r="G21" s="4">
        <f>E21*3.4</f>
        <v>0.068</v>
      </c>
    </row>
    <row r="22">
      <c r="A22"/>
      <c r="B22"/>
      <c r="C22"/>
      <c r="D22"/>
      <c r="E22"/>
      <c r="F22" t="s" s="3">
        <v>72</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v>
      </c>
      <c r="E2" t="s">
        <v>25</v>
      </c>
      <c r="F2" t="s">
        <v>78</v>
      </c>
    </row>
    <row r="3">
      <c r="A3">
        <v>1</v>
      </c>
      <c r="B3" t="s">
        <v>79</v>
      </c>
      <c r="C3" t="s">
        <v>77</v>
      </c>
      <c r="D3" s="11">
        <v>0.5</v>
      </c>
      <c r="E3" t="s">
        <v>25</v>
      </c>
      <c r="F3" t="s">
        <v>78</v>
      </c>
    </row>
    <row r="4">
      <c r="A4">
        <v>2</v>
      </c>
      <c r="B4" t="s">
        <v>80</v>
      </c>
      <c r="C4" t="s">
        <v>77</v>
      </c>
      <c r="D4" s="11">
        <v>1.5</v>
      </c>
      <c r="E4" t="s">
        <v>25</v>
      </c>
      <c r="F4" t="s">
        <v>81</v>
      </c>
    </row>
    <row r="5">
      <c r="A5">
        <v>3</v>
      </c>
      <c r="B5" t="s">
        <v>82</v>
      </c>
      <c r="C5" t="s">
        <v>83</v>
      </c>
      <c r="D5" s="11">
        <v>1.463</v>
      </c>
      <c r="E5" t="s">
        <v>25</v>
      </c>
      <c r="F5" t="s">
        <v>38</v>
      </c>
    </row>
    <row r="6">
      <c r="A6">
        <v>3</v>
      </c>
      <c r="B6" t="s">
        <v>84</v>
      </c>
      <c r="C6" t="s">
        <v>83</v>
      </c>
      <c r="D6" s="11">
        <v>0.038</v>
      </c>
      <c r="E6" t="s">
        <v>35</v>
      </c>
      <c r="F6" t="s">
        <v>56</v>
      </c>
    </row>
    <row r="7">
      <c r="A7">
        <v>2</v>
      </c>
      <c r="B7" t="s">
        <v>85</v>
      </c>
      <c r="C7" t="s">
        <v>77</v>
      </c>
      <c r="D7" s="11">
        <v>0.06</v>
      </c>
      <c r="E7" t="s">
        <v>35</v>
      </c>
      <c r="F7" t="s">
        <v>86</v>
      </c>
    </row>
    <row r="8">
      <c r="A8">
        <v>3</v>
      </c>
      <c r="B8" t="s">
        <v>87</v>
      </c>
      <c r="C8" t="s">
        <v>83</v>
      </c>
      <c r="D8" s="11">
        <v>0.03</v>
      </c>
      <c r="E8" t="s">
        <v>35</v>
      </c>
      <c r="F8" t="s">
        <v>59</v>
      </c>
    </row>
    <row r="9">
      <c r="A9">
        <v>3</v>
      </c>
      <c r="B9" t="s">
        <v>88</v>
      </c>
      <c r="C9" t="s">
        <v>83</v>
      </c>
      <c r="D9" s="11">
        <v>0.03</v>
      </c>
      <c r="E9" t="s">
        <v>35</v>
      </c>
      <c r="F9" t="s">
        <v>41</v>
      </c>
    </row>
    <row r="10">
      <c r="A10">
        <v>2</v>
      </c>
      <c r="B10" t="s">
        <v>89</v>
      </c>
      <c r="C10" t="s">
        <v>83</v>
      </c>
      <c r="D10" s="11">
        <v>0.025</v>
      </c>
      <c r="E10" t="s">
        <v>35</v>
      </c>
      <c r="F10" t="s">
        <v>34</v>
      </c>
    </row>
    <row r="11">
      <c r="A11">
        <v>2</v>
      </c>
      <c r="B11" t="s">
        <v>90</v>
      </c>
      <c r="C11" t="s">
        <v>83</v>
      </c>
      <c r="D11" s="11">
        <v>0.025</v>
      </c>
      <c r="E11" t="s">
        <v>35</v>
      </c>
      <c r="F11" t="s">
        <v>62</v>
      </c>
    </row>
    <row r="12">
      <c r="A12">
        <v>2</v>
      </c>
      <c r="B12" t="s">
        <v>91</v>
      </c>
      <c r="C12" t="s">
        <v>83</v>
      </c>
      <c r="D12" s="11">
        <v>0.15</v>
      </c>
      <c r="E12" t="s">
        <v>35</v>
      </c>
      <c r="F12" t="s">
        <v>62</v>
      </c>
    </row>
    <row r="13">
      <c r="A13">
        <v>2</v>
      </c>
      <c r="B13" t="s">
        <v>92</v>
      </c>
      <c r="C13" t="s">
        <v>83</v>
      </c>
      <c r="D13" s="11">
        <v>0.02</v>
      </c>
      <c r="E13" t="s">
        <v>35</v>
      </c>
      <c r="F13" t="s">
        <v>62</v>
      </c>
    </row>
    <row r="14">
      <c r="A14">
        <v>2</v>
      </c>
      <c r="B14" t="s">
        <v>93</v>
      </c>
      <c r="C14" t="s">
        <v>83</v>
      </c>
      <c r="D14" s="11">
        <v>0.01</v>
      </c>
      <c r="E14" t="s">
        <v>35</v>
      </c>
      <c r="F14" t="s">
        <v>41</v>
      </c>
    </row>
    <row r="15">
      <c r="A15">
        <v>2</v>
      </c>
      <c r="B15" t="s">
        <v>94</v>
      </c>
      <c r="C15" t="s">
        <v>83</v>
      </c>
      <c r="D15" s="11">
        <v>0.005</v>
      </c>
      <c r="E15" t="s">
        <v>35</v>
      </c>
      <c r="F15" t="s">
        <v>62</v>
      </c>
    </row>
    <row r="16">
      <c r="A16">
        <v>2</v>
      </c>
      <c r="B16" t="s">
        <v>95</v>
      </c>
      <c r="C16" t="s">
        <v>83</v>
      </c>
      <c r="D16" s="11">
        <v>0.5</v>
      </c>
      <c r="E16" t="s">
        <v>44</v>
      </c>
      <c r="F16" t="s">
        <v>53</v>
      </c>
    </row>
    <row r="17">
      <c r="A17">
        <v>1</v>
      </c>
      <c r="B17" t="s">
        <v>96</v>
      </c>
      <c r="C17" t="s">
        <v>83</v>
      </c>
      <c r="D17" s="11">
        <v>0.1</v>
      </c>
      <c r="E17" t="s">
        <v>25</v>
      </c>
      <c r="F17" t="s">
        <v>41</v>
      </c>
    </row>
    <row r="18">
      <c r="A18">
        <v>1</v>
      </c>
      <c r="B18" t="s">
        <v>97</v>
      </c>
      <c r="C18" t="s">
        <v>83</v>
      </c>
      <c r="D18" s="11">
        <v>0.04</v>
      </c>
      <c r="E18" t="s">
        <v>35</v>
      </c>
      <c r="F18" t="s">
        <v>62</v>
      </c>
    </row>
    <row r="19">
      <c r="A19">
        <v>1</v>
      </c>
      <c r="B19" t="s">
        <v>98</v>
      </c>
      <c r="C19" t="s">
        <v>83</v>
      </c>
      <c r="D19" s="11">
        <v>0.02</v>
      </c>
      <c r="E19" t="s">
        <v>25</v>
      </c>
      <c r="F19" t="s">
        <v>41</v>
      </c>
    </row>
    <row r="20">
      <c r="A20">
        <v>1</v>
      </c>
      <c r="B20" t="s">
        <v>99</v>
      </c>
      <c r="C20" t="s">
        <v>83</v>
      </c>
      <c r="D20" s="11">
        <v>0.003</v>
      </c>
      <c r="E20" t="s">
        <v>35</v>
      </c>
      <c r="F2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4">
        <v>107</v>
      </c>
      <c r="E2" t="s" s="14"/>
      <c r="F2"/>
    </row>
    <row r="3">
      <c r="A3" t="s">
        <v>2</v>
      </c>
      <c r="B3">
        <v>2</v>
      </c>
      <c r="C3" t="s">
        <v>108</v>
      </c>
      <c r="D3" t="s" s="14">
        <v>109</v>
      </c>
      <c r="E3" t="s" s="14"/>
      <c r="F3"/>
    </row>
    <row r="4">
      <c r="A4" t="s">
        <v>2</v>
      </c>
      <c r="B4">
        <v>3</v>
      </c>
      <c r="C4" t="s">
        <v>110</v>
      </c>
      <c r="D4" t="s" s="14">
        <v>111</v>
      </c>
      <c r="E4" t="s" s="14"/>
      <c r="F4"/>
    </row>
    <row r="5">
      <c r="A5" t="s">
        <v>112</v>
      </c>
      <c r="B5">
        <v>1</v>
      </c>
      <c r="C5" t="s">
        <v>113</v>
      </c>
      <c r="D5" t="s" s="14">
        <v>114</v>
      </c>
      <c r="E5" t="s" s="14"/>
      <c r="F5"/>
    </row>
    <row r="6">
      <c r="A6" t="s">
        <v>112</v>
      </c>
      <c r="B6">
        <v>2</v>
      </c>
      <c r="C6" t="s">
        <v>115</v>
      </c>
      <c r="D6"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6" t="s" s="14"/>
      <c r="F6"/>
    </row>
    <row r="7">
      <c r="A7" t="s">
        <v>112</v>
      </c>
      <c r="B7">
        <v>3</v>
      </c>
      <c r="C7" t="s">
        <v>116</v>
      </c>
      <c r="D7" t="s" s="14">
        <v>117</v>
      </c>
      <c r="E7" t="s" s="14"/>
      <c r="F7"/>
    </row>
    <row r="8">
      <c r="A8" t="s">
        <v>112</v>
      </c>
      <c r="B8">
        <v>4</v>
      </c>
      <c r="C8" t="s">
        <v>116</v>
      </c>
      <c r="D8"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8" t="s" s="14"/>
      <c r="F8"/>
    </row>
    <row r="9">
      <c r="A9" t="s">
        <v>112</v>
      </c>
      <c r="B9">
        <v>5</v>
      </c>
      <c r="C9" t="s">
        <v>108</v>
      </c>
      <c r="D9" t="s" s="14">
        <v>118</v>
      </c>
      <c r="E9" t="s" s="14"/>
      <c r="F9"/>
    </row>
    <row r="10">
      <c r="A10" t="s">
        <v>112</v>
      </c>
      <c r="B10">
        <v>6</v>
      </c>
      <c r="C10" t="s">
        <v>119</v>
      </c>
      <c r="D10" t="inlineStr" s="14">
        <is>
          <t>Verser progressivement le fond brun bouillant en remuant au fouet. Porter à ébullition sans arrêter de remuer. Ajouter les tomates concassées, l'ail et le bouquet garni.</t>
        </is>
      </c>
      <c r="E10" t="s" s="14"/>
      <c r="F10"/>
    </row>
    <row r="11">
      <c r="A11" t="s">
        <v>112</v>
      </c>
      <c r="B11">
        <v>7</v>
      </c>
      <c r="C11" t="s">
        <v>120</v>
      </c>
      <c r="D11" t="s" s="14">
        <v>121</v>
      </c>
      <c r="E11" t="s" s="14">
        <v>122</v>
      </c>
      <c r="F11"/>
    </row>
    <row r="12">
      <c r="A12" t="s">
        <v>112</v>
      </c>
      <c r="B12">
        <v>8</v>
      </c>
      <c r="C12" t="s">
        <v>110</v>
      </c>
      <c r="D12" t="s" s="14">
        <v>123</v>
      </c>
      <c r="E12" t="s" s="14"/>
      <c r="F12"/>
    </row>
    <row r="13">
      <c r="A13" t="s">
        <v>112</v>
      </c>
      <c r="B13">
        <v>9</v>
      </c>
      <c r="C13" t="s">
        <v>124</v>
      </c>
      <c r="D13" t="s" s="14">
        <v>125</v>
      </c>
      <c r="E13" t="s" s="14">
        <v>126</v>
      </c>
      <c r="F13"/>
    </row>
    <row r="14">
      <c r="A14" t="s">
        <v>127</v>
      </c>
      <c r="B14">
        <v>1</v>
      </c>
      <c r="C14" t="s">
        <v>128</v>
      </c>
      <c r="D14" t="s" s="14">
        <v>129</v>
      </c>
      <c r="E14" t="s" s="14"/>
      <c r="F14"/>
    </row>
    <row r="15">
      <c r="A15" t="s">
        <v>130</v>
      </c>
      <c r="B15">
        <v>1</v>
      </c>
      <c r="C15" t="s">
        <v>113</v>
      </c>
      <c r="D15" t="s" s="14">
        <v>131</v>
      </c>
      <c r="E15" t="s" s="14"/>
      <c r="F15"/>
    </row>
    <row r="16">
      <c r="A16" t="s">
        <v>130</v>
      </c>
      <c r="B16">
        <v>2</v>
      </c>
      <c r="C16" t="s">
        <v>116</v>
      </c>
      <c r="D16" t="inlineStr" s="14">
        <is>
          <t>Réaliser le roux — Faire fondre le beurre en parcelles dans une sauteuse. Ajouter la farine tamisée et mélanger à l'aide d'une spatule jusqu'à obtenir un mélange lisse.</t>
        </is>
      </c>
      <c r="E16" t="s" s="14"/>
      <c r="F16"/>
    </row>
    <row r="17">
      <c r="A17" t="s">
        <v>130</v>
      </c>
      <c r="B17">
        <v>3</v>
      </c>
      <c r="C17" t="s">
        <v>120</v>
      </c>
      <c r="D17" t="inlineStr" s="14">
        <is>
          <t>Cuire le roux brun — Prolonger la cuisson jusqu'à dextrinisation — hydrolyse de l'amidon et caramélisation légère. Ne pas exagérer la coloration qui doit être brun clair. Au-delà apparaît un mauvais goût de corne brûlée.</t>
        </is>
      </c>
      <c r="E17" t="s" s="14">
        <v>132</v>
      </c>
      <c r="F17"/>
    </row>
    <row r="18">
      <c r="A18" t="s">
        <v>130</v>
      </c>
      <c r="B18">
        <v>4</v>
      </c>
      <c r="C18" t="s">
        <v>124</v>
      </c>
      <c r="D18" t="s" s="14">
        <v>133</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7">
        <v>134</v>
      </c>
      <c r="B1"/>
      <c r="C1"/>
      <c r="D1"/>
    </row>
    <row r="2">
      <c r="A2" t="str" s="15">
        <f>"BPI-CUI-SAU-DIAB · CUI.SAU.BRUNES · référence : "&amp;Besoins!B3&amp;" "&amp;Besoins!C3&amp;" · multiplicateur réglable sur la feuille ""Besoins"""</f>
        <v>BPI-CUI-SAU-DIAB · CUI.SAU.BRUNES · référence : 1 lt · multiplicateur réglable sur la feuille </v>
      </c>
      <c r="B2"/>
      <c r="C2"/>
      <c r="D2"/>
    </row>
    <row r="3">
      <c r="A3"/>
      <c r="B3"/>
      <c r="C3"/>
      <c r="D3"/>
    </row>
    <row r="4">
      <c r="A4" t="s" s="16">
        <v>135</v>
      </c>
      <c r="B4"/>
      <c r="C4"/>
      <c r="D4"/>
    </row>
    <row r="5">
      <c r="A5" t="s" s="17">
        <v>136</v>
      </c>
      <c r="B5" t="str" s="14">
        <f>"[RÉDUIRE] "&amp;Procedure!D2</f>
        <v>[RÉDUIRE] Réduire échalotes + vin blanc + vinaigre à sec.</v>
      </c>
      <c r="C5"/>
      <c r="D5"/>
    </row>
    <row r="6">
      <c r="A6" t="s" s="17">
        <v>137</v>
      </c>
      <c r="B6" t="str" s="14">
        <f>"[INCORPORER] "&amp;Procedure!D3</f>
        <v>[INCORPORER] Ajouter sauce espagnole, réduire, poivrer généreusement.</v>
      </c>
      <c r="C6"/>
      <c r="D6"/>
    </row>
    <row r="7">
      <c r="A7" t="s" s="17">
        <v>138</v>
      </c>
      <c r="B7" t="str" s="14">
        <f>"[PASSER] "&amp;Procedure!D4</f>
        <v>[PASSER] Passer au chinois. Rectifier assaisonnement.</v>
      </c>
      <c r="C7"/>
      <c r="D7"/>
    </row>
    <row r="8">
      <c r="A8"/>
      <c r="B8"/>
      <c r="C8"/>
      <c r="D8"/>
    </row>
    <row r="9">
      <c r="A9" t="s" s="16">
        <v>139</v>
      </c>
      <c r="B9"/>
      <c r="C9"/>
      <c r="D9"/>
    </row>
    <row r="10">
      <c r="A10" t="s" s="17">
        <v>136</v>
      </c>
      <c r="B10" t="str" s="14">
        <f>"[METTRE EN PLACE] "&amp;Procedure!D5</f>
        <v>[METTRE EN PLACE] Mettre en place — Peser, mesurer et contrôler les denrées.</v>
      </c>
      <c r="C10"/>
      <c r="D10"/>
    </row>
    <row r="11">
      <c r="A11" t="s" s="17">
        <v>137</v>
      </c>
      <c r="B11" t="str" s="14">
        <f>"[PRÉPARER] "&amp;Procedure!D6</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11"/>
      <c r="D11"/>
    </row>
    <row r="12">
      <c r="A12"/>
      <c r="B12" t="str">
        <f>Besoins!B7</f>
        <v>Lardons lardon cru fumé</v>
      </c>
      <c r="C12" s="11">
        <f>Besoins!E7</f>
        <v>0.025</v>
      </c>
      <c r="D12" t="str">
        <f>Besoins!F7</f>
        <v>kg</v>
      </c>
    </row>
    <row r="13">
      <c r="A13"/>
      <c r="B13" t="str">
        <f>Besoins!B18</f>
        <v>CAROTTE France cat.I botte</v>
      </c>
      <c r="C13" s="11">
        <f>Besoins!E18</f>
        <v>0.025</v>
      </c>
      <c r="D13" t="str">
        <f>Besoins!F18</f>
        <v>kg</v>
      </c>
    </row>
    <row r="14">
      <c r="A14"/>
      <c r="B14" t="str">
        <f>Besoins!B20</f>
        <v>OIGNON jaune France cat.I 60-80mm</v>
      </c>
      <c r="C14" s="11">
        <f>Besoins!E20</f>
        <v>0.15</v>
      </c>
      <c r="D14" t="str">
        <f>Besoins!F20</f>
        <v>kg</v>
      </c>
    </row>
    <row r="15">
      <c r="A15"/>
      <c r="B15" t="str">
        <f>Besoins!B17</f>
        <v>AIL frais France cat.I 60-80mm</v>
      </c>
      <c r="C15" s="11">
        <f>Besoins!E17</f>
        <v>0.005</v>
      </c>
      <c r="D15" t="str">
        <f>Besoins!F17</f>
        <v>kg</v>
      </c>
    </row>
    <row r="16">
      <c r="A16"/>
      <c r="B16" t="str">
        <f>Besoins!B14</f>
        <v>Bouquet garni sachet dose</v>
      </c>
      <c r="C16" s="11">
        <f>Besoins!E14</f>
        <v>0.5</v>
      </c>
      <c r="D16" t="str">
        <f>Besoins!F14</f>
        <v>pc</v>
      </c>
    </row>
    <row r="17">
      <c r="A17" t="s" s="17">
        <v>138</v>
      </c>
      <c r="B17" t="str" s="14">
        <f>"[ÉTUVER] "&amp;Procedure!D7</f>
        <v>[ÉTUVER] Reconstituer le fond brun de veau selon le mode d'emploi et le porter à ébullition.</v>
      </c>
      <c r="C17"/>
      <c r="D17"/>
    </row>
    <row r="18">
      <c r="A18"/>
      <c r="B18" t="s">
        <v>140</v>
      </c>
      <c r="C18" s="11">
        <f>'Besoins'!$B$2*1.5</f>
        <v>1.5</v>
      </c>
      <c r="D18" t="s">
        <v>25</v>
      </c>
    </row>
    <row r="19">
      <c r="A19" t="s" s="17">
        <v>141</v>
      </c>
      <c r="B19" t="str" s="14">
        <f>"[ÉTUVER] "&amp;Procedure!D8</f>
        <v>[ÉTUVER] Réaliser la sauce espagnole — Faire fondre le lard dans une grande sauteuse avec le beurre. Ajouter les carottes et les oignons, les laisser pincer légèrement. Ajouter la farine (singer) et la laisser torréfier de manière à obtenir un roux légèrement brun.</v>
      </c>
      <c r="C19"/>
      <c r="D19"/>
    </row>
    <row r="20">
      <c r="A20"/>
      <c r="B20" t="str">
        <f>Besoins!B7</f>
        <v>Lardons lardon cru fumé</v>
      </c>
      <c r="C20" s="11">
        <f>Besoins!E7</f>
        <v>0.025</v>
      </c>
      <c r="D20" t="str">
        <f>Besoins!F7</f>
        <v>kg</v>
      </c>
    </row>
    <row r="21">
      <c r="A21"/>
      <c r="B21" t="str">
        <f>Besoins!B18</f>
        <v>CAROTTE France cat.I botte</v>
      </c>
      <c r="C21" s="11">
        <f>Besoins!E18</f>
        <v>0.025</v>
      </c>
      <c r="D21" t="str">
        <f>Besoins!F18</f>
        <v>kg</v>
      </c>
    </row>
    <row r="22">
      <c r="A22"/>
      <c r="B22" t="str">
        <f>Besoins!B20</f>
        <v>OIGNON jaune France cat.I 60-80mm</v>
      </c>
      <c r="C22" s="11">
        <f>Besoins!E20</f>
        <v>0.15</v>
      </c>
      <c r="D22" t="str">
        <f>Besoins!F20</f>
        <v>kg</v>
      </c>
    </row>
    <row r="23">
      <c r="A23"/>
      <c r="B23" t="s">
        <v>142</v>
      </c>
      <c r="C23" s="11">
        <f>'Besoins'!$B$2*0.06</f>
        <v>0.06</v>
      </c>
      <c r="D23" t="s">
        <v>35</v>
      </c>
    </row>
    <row r="24">
      <c r="A24"/>
      <c r="B24" t="str">
        <f>Besoins!B21</f>
        <v>TOMATE ronde Espagne cat.I 67-82mm</v>
      </c>
      <c r="C24" s="11">
        <f>Besoins!E21</f>
        <v>0.02</v>
      </c>
      <c r="D24" t="str">
        <f>Besoins!F21</f>
        <v>kg</v>
      </c>
    </row>
    <row r="25">
      <c r="A25"/>
      <c r="B25" t="str">
        <f>Besoins!B9</f>
        <v>concentré de tomates</v>
      </c>
      <c r="C25" s="11">
        <f>Besoins!E9</f>
        <v>0.01</v>
      </c>
      <c r="D25" t="str">
        <f>Besoins!F9</f>
        <v>kg</v>
      </c>
    </row>
    <row r="26">
      <c r="A26"/>
      <c r="B26" t="str">
        <f>Besoins!B17</f>
        <v>AIL frais France cat.I 60-80mm</v>
      </c>
      <c r="C26" s="11">
        <f>Besoins!E17</f>
        <v>0.005</v>
      </c>
      <c r="D26" t="str">
        <f>Besoins!F17</f>
        <v>kg</v>
      </c>
    </row>
    <row r="27">
      <c r="A27"/>
      <c r="B27" t="str">
        <f>Besoins!B14</f>
        <v>Bouquet garni sachet dose</v>
      </c>
      <c r="C27" s="11">
        <f>Besoins!E14</f>
        <v>0.5</v>
      </c>
      <c r="D27" t="str">
        <f>Besoins!F14</f>
        <v>pc</v>
      </c>
    </row>
    <row r="28">
      <c r="A28" t="s" s="17">
        <v>143</v>
      </c>
      <c r="B28" t="str" s="14">
        <f>"[INCORPORER] "&amp;Procedure!D9</f>
        <v>[INCORPORER] Ajouter le concentré de tomates et le faire revenir quelques secondes pour lui faire perdre son acidité. Laisser refroidir le roux tomaté.</v>
      </c>
      <c r="C28"/>
      <c r="D28"/>
    </row>
    <row r="29">
      <c r="A29"/>
      <c r="B29" t="str">
        <f>Besoins!B21</f>
        <v>TOMATE ronde Espagne cat.I 67-82mm</v>
      </c>
      <c r="C29" s="11">
        <f>Besoins!E21</f>
        <v>0.02</v>
      </c>
      <c r="D29" t="str">
        <f>Besoins!F21</f>
        <v>kg</v>
      </c>
    </row>
    <row r="30">
      <c r="A30"/>
      <c r="B30" t="str">
        <f>Besoins!B9</f>
        <v>concentré de tomates</v>
      </c>
      <c r="C30" s="11">
        <f>Besoins!E9</f>
        <v>0.01</v>
      </c>
      <c r="D30" t="str">
        <f>Besoins!F9</f>
        <v>kg</v>
      </c>
    </row>
    <row r="31">
      <c r="A31" t="s" s="17">
        <v>144</v>
      </c>
      <c r="B31" t="str" s="14">
        <f>"[VERSER] "&amp;Procedure!D10</f>
        <v>[VERSER] Verser progressivement le fond brun bouillant en remuant au fouet. Porter à ébullition sans arrêter de remuer. Ajouter les tomates concassées, l'ail et le bouquet garni.</v>
      </c>
      <c r="C31"/>
      <c r="D31"/>
    </row>
    <row r="32">
      <c r="A32"/>
      <c r="B32" t="s">
        <v>140</v>
      </c>
      <c r="C32" s="11">
        <f>'Besoins'!$B$2*1.5</f>
        <v>1.5</v>
      </c>
      <c r="D32" t="s">
        <v>25</v>
      </c>
    </row>
    <row r="33">
      <c r="A33"/>
      <c r="B33" t="s">
        <v>142</v>
      </c>
      <c r="C33" s="11">
        <f>'Besoins'!$B$2*0.06</f>
        <v>0.06</v>
      </c>
      <c r="D33" t="s">
        <v>35</v>
      </c>
    </row>
    <row r="34">
      <c r="A34"/>
      <c r="B34" t="str">
        <f>Besoins!B21</f>
        <v>TOMATE ronde Espagne cat.I 67-82mm</v>
      </c>
      <c r="C34" s="11">
        <f>Besoins!E21</f>
        <v>0.02</v>
      </c>
      <c r="D34" t="str">
        <f>Besoins!F21</f>
        <v>kg</v>
      </c>
    </row>
    <row r="35">
      <c r="A35"/>
      <c r="B35" t="str">
        <f>Besoins!B17</f>
        <v>AIL frais France cat.I 60-80mm</v>
      </c>
      <c r="C35" s="11">
        <f>Besoins!E17</f>
        <v>0.005</v>
      </c>
      <c r="D35" t="str">
        <f>Besoins!F17</f>
        <v>kg</v>
      </c>
    </row>
    <row r="36">
      <c r="A36"/>
      <c r="B36" t="str">
        <f>Besoins!B14</f>
        <v>Bouquet garni sachet dose</v>
      </c>
      <c r="C36" s="11">
        <f>Besoins!E14</f>
        <v>0.5</v>
      </c>
      <c r="D36" t="str">
        <f>Besoins!F14</f>
        <v>pc</v>
      </c>
    </row>
    <row r="37">
      <c r="A37" t="s" s="17">
        <v>145</v>
      </c>
      <c r="B37" t="str" s="14">
        <f>"[CUIRE] "&amp;Procedure!D11</f>
        <v>[CUIRE] Cuire la sauce à couvert au four de préférence, en dépouillant aussi souvent que nécessaire.</v>
      </c>
      <c r="C37"/>
      <c r="D37"/>
    </row>
    <row r="38">
      <c r="A38"/>
      <c r="B38" t="str" s="18">
        <f>"ℹ "&amp;Procedure!E11</f>
        <v>ℹ</v>
      </c>
      <c r="C38"/>
      <c r="D38"/>
    </row>
    <row r="39">
      <c r="A39" t="s" s="17">
        <v>146</v>
      </c>
      <c r="B39" t="str" s="14">
        <f>"[PASSER] "&amp;Procedure!D12</f>
        <v>[PASSER] Passer la sauce espagnole au chinois étamine en foulant légèrement — Vérifier l'assaisonnement et l'onctuosité.</v>
      </c>
      <c r="C39"/>
      <c r="D39"/>
    </row>
    <row r="40">
      <c r="A40" t="s" s="17">
        <v>147</v>
      </c>
      <c r="B40" t="str" s="14">
        <f>"[REFROIDIR] "&amp;Procedure!D13</f>
        <v>[REFROIDIR] Refroidir rapidement et réserver à couvert au réfrigérateur, ou tamponner et maintenir au bain-marie.</v>
      </c>
      <c r="C40"/>
      <c r="D40"/>
    </row>
    <row r="41">
      <c r="A41"/>
      <c r="B41" t="str" s="18">
        <f>"ℹ "&amp;Procedure!E13</f>
        <v>ℹ</v>
      </c>
      <c r="C41"/>
      <c r="D41"/>
    </row>
    <row r="42">
      <c r="A42"/>
      <c r="B42"/>
      <c r="C42"/>
      <c r="D42"/>
    </row>
    <row r="43">
      <c r="A43" t="s" s="16">
        <v>148</v>
      </c>
      <c r="B43"/>
      <c r="C43"/>
      <c r="D43"/>
    </row>
    <row r="44">
      <c r="A44" t="s" s="17">
        <v>136</v>
      </c>
      <c r="B44" t="str" s="14">
        <f>"[DISSOUDRE] "&amp;Procedure!D14</f>
        <v>[DISSOUDRE] Délayer la poudre dans l'eau froide en fouettant, puis porter à ébullition en remuant régulièrement.</v>
      </c>
      <c r="C44"/>
      <c r="D44"/>
    </row>
    <row r="45">
      <c r="A45"/>
      <c r="B45" t="str">
        <f>Besoins!B8</f>
        <v>EAU</v>
      </c>
      <c r="C45" s="11">
        <f>Besoins!E8</f>
        <v>1.4625</v>
      </c>
      <c r="D45" t="str">
        <f>Besoins!F8</f>
        <v>lt</v>
      </c>
    </row>
    <row r="46">
      <c r="A46"/>
      <c r="B46" t="str">
        <f>Besoins!B15</f>
        <v>Fonds Brun Lié (Knorr Professional)</v>
      </c>
      <c r="C46" s="11">
        <f>Besoins!E15</f>
        <v>0.0375</v>
      </c>
      <c r="D46" t="str">
        <f>Besoins!F15</f>
        <v>kg</v>
      </c>
    </row>
    <row r="47">
      <c r="A47"/>
      <c r="B47"/>
      <c r="C47"/>
      <c r="D47"/>
    </row>
    <row r="48">
      <c r="A48" t="s" s="16">
        <v>149</v>
      </c>
      <c r="B48"/>
      <c r="C48"/>
      <c r="D48"/>
    </row>
    <row r="49">
      <c r="A49" t="s" s="17">
        <v>136</v>
      </c>
      <c r="B49" t="str" s="14">
        <f>"[METTRE EN PLACE] "&amp;Procedure!D15</f>
        <v>[METTRE EN PLACE] Mettre en place — Peser, mesurer et contrôler les denrées. Tamiser la farine. Découper le beurre en parcelles.</v>
      </c>
      <c r="C49"/>
      <c r="D49"/>
    </row>
    <row r="50">
      <c r="A50"/>
      <c r="B50" t="str">
        <f>Besoins!B16</f>
        <v>Beurre de cuisine bloc 10 kg</v>
      </c>
      <c r="C50" s="11">
        <f>Besoins!E16</f>
        <v>0.03</v>
      </c>
      <c r="D50" t="str">
        <f>Besoins!F16</f>
        <v>kg</v>
      </c>
    </row>
    <row r="51">
      <c r="A51"/>
      <c r="B51" t="str">
        <f>Besoins!B10</f>
        <v>farine de blé tamisée type 55</v>
      </c>
      <c r="C51" s="11">
        <f>Besoins!E10</f>
        <v>0.03</v>
      </c>
      <c r="D51" t="str">
        <f>Besoins!F10</f>
        <v>kg</v>
      </c>
    </row>
    <row r="52">
      <c r="A52" t="s" s="17">
        <v>137</v>
      </c>
      <c r="B52" t="str" s="14">
        <f>"[ÉTUVER] "&amp;Procedure!D16</f>
        <v>[ÉTUVER] Réaliser le roux — Faire fondre le beurre en parcelles dans une sauteuse. Ajouter la farine tamisée et mélanger à l'aide d'une spatule jusqu'à obtenir un mélange lisse.</v>
      </c>
      <c r="C52"/>
      <c r="D52"/>
    </row>
    <row r="53">
      <c r="A53"/>
      <c r="B53" t="str">
        <f>Besoins!B16</f>
        <v>Beurre de cuisine bloc 10 kg</v>
      </c>
      <c r="C53" s="11">
        <f>Besoins!E16</f>
        <v>0.03</v>
      </c>
      <c r="D53" t="str">
        <f>Besoins!F16</f>
        <v>kg</v>
      </c>
    </row>
    <row r="54">
      <c r="A54"/>
      <c r="B54" t="str">
        <f>Besoins!B10</f>
        <v>farine de blé tamisée type 55</v>
      </c>
      <c r="C54" s="11">
        <f>Besoins!E10</f>
        <v>0.03</v>
      </c>
      <c r="D54" t="str">
        <f>Besoins!F10</f>
        <v>kg</v>
      </c>
    </row>
    <row r="55">
      <c r="A55" t="s" s="17">
        <v>138</v>
      </c>
      <c r="B55" t="str" s="14">
        <f>"[CUIRE] "&amp;Procedure!D17</f>
        <v>[CUIRE] Cuire le roux brun — Prolonger la cuisson jusqu'à dextrinisation — hydrolyse de l'amidon et caramélisation légère. Ne pas exagérer la coloration qui doit être brun clair. Au-delà apparaît un mauvais goût de corne brûlée.</v>
      </c>
      <c r="C55"/>
      <c r="D55"/>
    </row>
    <row r="56">
      <c r="A56"/>
      <c r="B56" t="str" s="18">
        <f>"ℹ "&amp;Procedure!E17</f>
        <v>ℹ</v>
      </c>
      <c r="C56"/>
      <c r="D56"/>
    </row>
    <row r="57">
      <c r="A57" t="s" s="17">
        <v>141</v>
      </c>
      <c r="B57" t="str" s="14">
        <f>"[REFROIDIR] "&amp;Procedure!D18</f>
        <v>[REFROIDIR] Arrêter et refroidir rapidement — Attention : à quantités égales, le roux brun procure une liaison inférieure au roux blanc.</v>
      </c>
      <c r="C57"/>
      <c r="D57"/>
    </row>
    <row r="58">
      <c r="A58"/>
      <c r="B58"/>
      <c r="C58"/>
      <c r="D58"/>
    </row>
    <row r="59">
      <c r="A59" t="s" s="19">
        <v>22</v>
      </c>
      <c r="B59"/>
      <c r="C59"/>
      <c r="D59"/>
    </row>
  </sheetData>
  <sheetProtection sheet="1" formatRows="0" formatColumns="0"/>
  <mergeCells count="27">
    <mergeCell ref="A1:D1"/>
    <mergeCell ref="A2:D2"/>
    <mergeCell ref="A4:D4"/>
    <mergeCell ref="B5:D5"/>
    <mergeCell ref="B6:D6"/>
    <mergeCell ref="B7:D7"/>
    <mergeCell ref="A9:D9"/>
    <mergeCell ref="B10:D10"/>
    <mergeCell ref="B11:D11"/>
    <mergeCell ref="B17:D17"/>
    <mergeCell ref="B19:D19"/>
    <mergeCell ref="B28:D28"/>
    <mergeCell ref="B31:D31"/>
    <mergeCell ref="B37:D37"/>
    <mergeCell ref="B38:D38"/>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2026-09-23T23:45:27Z</dcterms:created>
  <dc:title>Sauce diable (BPI cuisine)</dc:title>
  <dc:subject/>
  <dc:creator>CUIS.web</dc:creator>
  <cp:lastModifiedBy/>
  <cp:keywords/>
  <dc:description>Export automatique — moteur récursif d'origine : Bernard Vandendaele</dc:description>
  <cp:category/>
  <dc:language>en-US</dc:language>
  <dcterms:modified xsi:type="dcterms:W3CDTF">2026-09-23T23:45:27Z</dcterms:modified>
  <cp:revision>1</cp:revision>
</cp:coreProperties>
</file>