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<sst xmlns="http://schemas.openxmlformats.org/spreadsheetml/2006/main" count="98" uniqueCount="98">
  <si>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</si>
  <si>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</si>
  <si>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</si>
  <si>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</si>
  <si>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</si>
  <si>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</si>
  <si>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</si>
  <si>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</si>
  <si>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</si>
  <si>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</si>
  <si>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</si>
  <si>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</si>
  <si>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00000008</t>
  </si>
  <si>
    <t>CHOCOLAT 811</t>
  </si>
  <si>
    <t>Chocolat Mat. prem.</t>
  </si>
  <si>
    <t>kg</t>
  </si>
  <si>
    <t>00000139</t>
  </si>
  <si>
    <t>FARINE (000)</t>
  </si>
  <si>
    <t>Eléments divers</t>
  </si>
  <si>
    <t>00000048</t>
  </si>
  <si>
    <t>BEURRE</t>
  </si>
  <si>
    <t>Produits frais</t>
  </si>
  <si>
    <t>00000047</t>
  </si>
  <si>
    <t>OEUF A3 (PRIX)</t>
  </si>
  <si>
    <t>Produits laitiers</t>
  </si>
  <si>
    <t>ALC-KIRSCH</t>
  </si>
  <si>
    <t>Kirsch (fondue, forêt-noire)</t>
  </si>
  <si>
    <t>Spiritueux et liqueurs cuisine</t>
  </si>
  <si>
    <t>lt</t>
  </si>
  <si>
    <t>00000061</t>
  </si>
  <si>
    <t>EAU</t>
  </si>
  <si>
    <t>Matières diverses (à trier)</t>
  </si>
  <si>
    <t>00000033</t>
  </si>
  <si>
    <t>SEL</t>
  </si>
  <si>
    <t>00000012</t>
  </si>
  <si>
    <t>CACAO</t>
  </si>
  <si>
    <t>Chocolats et cacao</t>
  </si>
  <si>
    <t>00001883</t>
  </si>
  <si>
    <t>sucre semoule</t>
  </si>
  <si>
    <t>Sucres</t>
  </si>
  <si>
    <t>FAR-MAIS</t>
  </si>
  <si>
    <t>Farine de maïs</t>
  </si>
  <si>
    <t>Farines alternatives &amp; spéciales</t>
  </si>
  <si>
    <t>FONDANT-BLANC</t>
  </si>
  <si>
    <t>Fondant blanc pâtissier (glaçage)</t>
  </si>
  <si>
    <t>Garnitures et crèmes prêtes</t>
  </si>
  <si>
    <t>Total</t>
  </si>
  <si>
    <t>Recette</t>
  </si>
  <si>
    <t>#</t>
  </si>
  <si>
    <t>Verbe</t>
  </si>
  <si>
    <t>Étape</t>
  </si>
  <si>
    <t>Précision technique</t>
  </si>
  <si>
    <t>Durée</t>
  </si>
  <si>
    <t>Cygnes Chantilly</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</si>
  <si>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</si>
  <si>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</si>
  <si>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</si>
  <si>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</si>
  <si>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</si>
  <si>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</si>
  <si>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</si>
  <si>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</si>
  <si>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</si>
  <si>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</si>
  <si>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</si>
  <si>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</si>
  <si>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</si>
  <si>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</si>
  <si>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Niveau</t>
  </si>
  <si>
    <t>Composant</t>
  </si>
  <si>
    <t>Type</t>
  </si>
  <si>
    <t>Quantité (× multiplicateur, voir feuille Besoins)</t>
  </si>
  <si>
    <t>recette</t>
  </si>
  <si>
    <t xml:space="preserve">    ↳ EAU</t>
  </si>
  <si>
    <t>matiere</t>
  </si>
  <si>
    <t xml:space="preserve">    ↳ SEL</t>
  </si>
  <si>
    <t xml:space="preserve">    ↳ sucre semoule</t>
  </si>
  <si>
    <t xml:space="preserve">    ↳ BEURRE</t>
  </si>
  <si>
    <t xml:space="preserve">    ↳ FARINE (000)</t>
  </si>
  <si>
    <t xml:space="preserve">    ↳ OEUF (P) (conv.)</t>
  </si>
  <si>
    <t>conversion</t>
  </si>
  <si>
    <t xml:space="preserve">    ↳ OEUF (ml) (conv.)</t>
  </si>
  <si>
    <t xml:space="preserve">    ↳ Farine de maïs</t>
  </si>
  <si>
    <t xml:space="preserve">    ↳ Fondant blanc pâtissier (glaçage)</t>
  </si>
  <si>
    <t xml:space="preserve">    ↳ Kirsch (fondue, forêt-noire)</t>
  </si>
  <si>
    <t xml:space="preserve">    ↳ CACAO</t>
  </si>
  <si>
    <t xml:space="preserve">    ↳ CHOCOLAT 811</t>
  </si>
  <si>
    <t>Fiche technique — Cygnes Chantilly</t>
  </si>
  <si>
    <t>Cygnes Chantilly  DE_CYGN_CHAN</t>
  </si>
  <si>
    <t>1.</t>
  </si>
  <si>
    <t>2.</t>
  </si>
  <si>
    <t xml:space="preserve">    OEUF (P) (conv.)</t>
  </si>
  <si>
    <t xml:space="preserve">    OEUF (ml)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</si>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</sst>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15</v>
      </c>
      <c r="G7" s="9">
        <f>E7*3.11106</f>
        <v>0.248885</v>
      </c>
    </row>
    <row r="8">
      <c r="A8" t="s" s="8">
        <v>16</v>
      </c>
      <c r="B8" t="s">
        <v>17</v>
      </c>
      <c r="C8" t="s">
        <v>18</v>
      </c>
      <c r="D8" s="4">
        <v>0.125</v>
      </c>
      <c r="E8" s="6">
        <f>D8*$B$2</f>
        <v>0.125</v>
      </c>
      <c r="F8" t="s">
        <v>15</v>
      </c>
      <c r="G8" s="9">
        <f>E8*0.489836</f>
        <v>0.06123</v>
      </c>
    </row>
    <row r="9">
      <c r="A9" t="s" s="8">
        <v>19</v>
      </c>
      <c r="B9" t="s">
        <v>20</v>
      </c>
      <c r="C9" t="s">
        <v>21</v>
      </c>
      <c r="D9" s="4">
        <v>0.08</v>
      </c>
      <c r="E9" s="6">
        <f>D9*$B$2</f>
        <v>0.08</v>
      </c>
      <c r="F9" t="s">
        <v>15</v>
      </c>
      <c r="G9" s="9">
        <f>E9*3.9514</f>
        <v>0.316112</v>
      </c>
    </row>
    <row r="10">
      <c r="A10" t="s" s="8">
        <v>22</v>
      </c>
      <c r="B10" t="s">
        <v>23</v>
      </c>
      <c r="C10" t="s">
        <v>24</v>
      </c>
      <c r="D10" s="4">
        <v>6.181818</v>
      </c>
      <c r="E10" s="6">
        <f>D10*$B$2</f>
        <v>6.181818</v>
      </c>
      <c r="F10" t="s">
        <v>3</v>
      </c>
      <c r="G10" s="9">
        <f>E10*0.2700000079</f>
        <v>1.669091</v>
      </c>
    </row>
    <row r="11">
      <c r="A11" t="s">
        <v>25</v>
      </c>
      <c r="B11" t="s">
        <v>26</v>
      </c>
      <c r="C11" t="s">
        <v>27</v>
      </c>
      <c r="D11" s="4">
        <v>0.02</v>
      </c>
      <c r="E11" s="6">
        <f>D11*$B$2</f>
        <v>0.02</v>
      </c>
      <c r="F11" t="s">
        <v>28</v>
      </c>
      <c r="G11" s="9">
        <f>E11*18</f>
        <v>0.36</v>
      </c>
    </row>
    <row r="12">
      <c r="A12" t="s" s="8">
        <v>29</v>
      </c>
      <c r="B12" t="s">
        <v>30</v>
      </c>
      <c r="C12" t="s">
        <v>31</v>
      </c>
      <c r="D12" s="4">
        <v>0.25</v>
      </c>
      <c r="E12" s="6">
        <f>D12*$B$2</f>
        <v>0.25</v>
      </c>
      <c r="F12" t="s">
        <v>28</v>
      </c>
      <c r="G12" s="9">
        <f>E12*0.003</f>
        <v>0.00075</v>
      </c>
    </row>
    <row r="13">
      <c r="A13" t="s" s="8">
        <v>32</v>
      </c>
      <c r="B13" t="s">
        <v>33</v>
      </c>
      <c r="C13" t="s">
        <v>31</v>
      </c>
      <c r="D13" s="4">
        <v>0.005</v>
      </c>
      <c r="E13" s="6">
        <f>D13*$B$2</f>
        <v>0.005</v>
      </c>
      <c r="F13" t="s">
        <v>15</v>
      </c>
      <c r="G13" s="9">
        <f>E13*0.186416</f>
        <v>0.000932</v>
      </c>
    </row>
    <row r="14">
      <c r="A14" t="s" s="8">
        <v>34</v>
      </c>
      <c r="B14" t="s">
        <v>35</v>
      </c>
      <c r="C14" t="s">
        <v>36</v>
      </c>
      <c r="D14" s="4">
        <v>0.04</v>
      </c>
      <c r="E14" s="6">
        <f>D14*$B$2</f>
        <v>0.04</v>
      </c>
      <c r="F14" t="s">
        <v>15</v>
      </c>
      <c r="G14" s="9">
        <f>E14*5.6396</f>
        <v>0.225584</v>
      </c>
    </row>
    <row r="15">
      <c r="A15" t="s" s="8">
        <v>37</v>
      </c>
      <c r="B15" t="s">
        <v>38</v>
      </c>
      <c r="C15" t="s">
        <v>39</v>
      </c>
      <c r="D15" s="4">
        <v>0.01</v>
      </c>
      <c r="E15" s="6">
        <f>D15*$B$2</f>
        <v>0.01</v>
      </c>
      <c r="F15" t="s">
        <v>3</v>
      </c>
      <c r="G15" s="9">
        <f>E15*0</f>
        <v>0</v>
      </c>
    </row>
    <row r="16">
      <c r="A16" t="s">
        <v>40</v>
      </c>
      <c r="B16" t="s">
        <v>41</v>
      </c>
      <c r="C16" t="s">
        <v>42</v>
      </c>
      <c r="D16" s="4">
        <v>0.06</v>
      </c>
      <c r="E16" s="6">
        <f>D16*$B$2</f>
        <v>0.06</v>
      </c>
      <c r="F16" t="s">
        <v>15</v>
      </c>
      <c r="G16" s="9">
        <f>E16*1.2</f>
        <v>0.072</v>
      </c>
    </row>
    <row r="17">
      <c r="A17" t="s">
        <v>43</v>
      </c>
      <c r="B17" t="s">
        <v>44</v>
      </c>
      <c r="C17" t="s">
        <v>45</v>
      </c>
      <c r="D17" s="4">
        <v>0.3</v>
      </c>
      <c r="E17" s="6">
        <f>D17*$B$2</f>
        <v>0.3</v>
      </c>
      <c r="F17" t="s">
        <v>15</v>
      </c>
      <c r="G17" s="9">
        <f>E17*4.2</f>
        <v>1.26</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t="s">
        <v>54</v>
      </c>
      <c r="D2" t="s" s="12">
        <v>55</v>
      </c>
      <c r="E2" t="s" s="12"/>
      <c r="F2" t="s">
        <v>56</v>
      </c>
    </row>
    <row r="3">
      <c r="A3" t="s">
        <v>53</v>
      </c>
      <c r="B3">
        <v>2</v>
      </c>
      <c r="C3" t="s">
        <v>57</v>
      </c>
      <c r="D3" t="s" s="12">
        <v>58</v>
      </c>
      <c r="E3" t="s" s="12"/>
      <c r="F3" t="s">
        <v>59</v>
      </c>
    </row>
    <row r="4">
      <c r="A4" t="s">
        <v>53</v>
      </c>
      <c r="B4">
        <v>3</v>
      </c>
      <c r="C4" t="s">
        <v>60</v>
      </c>
      <c r="D4" t="inlineStr" s="12">
        <is>
          <t>Dresser ou coucher les choux ou les éclairs - 10 min Les coucher sur une plaque beurrée. Utiliser une poche munie dune douille ronde unie d1 cm à 1,2 cm de diamètre.</t>
        </is>
      </c>
      <c r="E4" t="s" s="12"/>
      <c r="F4" t="s">
        <v>61</v>
      </c>
    </row>
    <row r="5">
      <c r="A5" t="s">
        <v>53</v>
      </c>
      <c r="B5">
        <v>4</v>
      </c>
      <c r="C5" t="s">
        <v>62</v>
      </c>
      <c r="D5" t="s" s="12">
        <v>63</v>
      </c>
      <c r="E5" t="s" s="12"/>
      <c r="F5" t="s">
        <v>56</v>
      </c>
    </row>
    <row r="6">
      <c r="A6" t="s">
        <v>53</v>
      </c>
      <c r="B6">
        <v>5</v>
      </c>
      <c r="C6" t="s">
        <v>64</v>
      </c>
      <c r="D6" t="inlineStr" s="12">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2"/>
      <c r="F6" t="s">
        <v>65</v>
      </c>
    </row>
    <row r="7">
      <c r="A7" t="s">
        <v>53</v>
      </c>
      <c r="B7">
        <v>6</v>
      </c>
      <c r="C7" t="s">
        <v>66</v>
      </c>
      <c r="D7" t="s" s="12">
        <v>67</v>
      </c>
      <c r="E7" t="s" s="12"/>
      <c r="F7" t="s">
        <v>59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53</v>
      </c>
      <c r="C2" t="s">
        <v>72</v>
      </c>
      <c r="D2" s="6">
        <f>'Besoins'!$B$2*1</f>
        <v>1</v>
      </c>
      <c r="E2" t="s">
        <v>3</v>
      </c>
    </row>
    <row r="3">
      <c r="A3">
        <v>1</v>
      </c>
      <c r="B3" t="s">
        <v>73</v>
      </c>
      <c r="C3" t="s">
        <v>74</v>
      </c>
      <c r="D3" s="6">
        <f>'Besoins'!$B$2*0.25</f>
        <v>0.25</v>
      </c>
      <c r="E3" t="s">
        <v>28</v>
      </c>
    </row>
    <row r="4">
      <c r="A4">
        <v>1</v>
      </c>
      <c r="B4" t="s">
        <v>75</v>
      </c>
      <c r="C4" t="s">
        <v>74</v>
      </c>
      <c r="D4" s="6">
        <f>'Besoins'!$B$2*0.005</f>
        <v>0.005</v>
      </c>
      <c r="E4" t="s">
        <v>15</v>
      </c>
    </row>
    <row r="5">
      <c r="A5">
        <v>1</v>
      </c>
      <c r="B5" t="s">
        <v>76</v>
      </c>
      <c r="C5" t="s">
        <v>74</v>
      </c>
      <c r="D5" s="6">
        <f>'Besoins'!$B$2*0.01</f>
        <v>0.01</v>
      </c>
      <c r="E5" t="s">
        <v>15</v>
      </c>
    </row>
    <row r="6">
      <c r="A6">
        <v>1</v>
      </c>
      <c r="B6" t="s">
        <v>77</v>
      </c>
      <c r="C6" t="s">
        <v>74</v>
      </c>
      <c r="D6" s="6">
        <f>'Besoins'!$B$2*0.08</f>
        <v>0.08</v>
      </c>
      <c r="E6" t="s">
        <v>15</v>
      </c>
    </row>
    <row r="7">
      <c r="A7">
        <v>1</v>
      </c>
      <c r="B7" t="s">
        <v>78</v>
      </c>
      <c r="C7" t="s">
        <v>74</v>
      </c>
      <c r="D7" s="6">
        <f>'Besoins'!$B$2*0.125</f>
        <v>0.125</v>
      </c>
      <c r="E7" t="s">
        <v>15</v>
      </c>
    </row>
    <row r="8">
      <c r="A8">
        <v>1</v>
      </c>
      <c r="B8" t="s">
        <v>79</v>
      </c>
      <c r="C8" t="s">
        <v>80</v>
      </c>
      <c r="D8" s="6">
        <f>'Besoins'!$B$2*4</f>
        <v>4</v>
      </c>
      <c r="E8" t="s">
        <v>3</v>
      </c>
    </row>
    <row r="9">
      <c r="A9">
        <v>1</v>
      </c>
      <c r="B9" t="s">
        <v>81</v>
      </c>
      <c r="C9" t="s">
        <v>80</v>
      </c>
      <c r="D9" s="6">
        <f>'Besoins'!$B$2*0.12</f>
        <v>0.12</v>
      </c>
      <c r="E9" t="s">
        <v>15</v>
      </c>
    </row>
    <row r="10">
      <c r="A10">
        <v>1</v>
      </c>
      <c r="B10" t="s">
        <v>82</v>
      </c>
      <c r="C10" t="s">
        <v>74</v>
      </c>
      <c r="D10" s="6">
        <f>'Besoins'!$B$2*0.06</f>
        <v>0.06</v>
      </c>
      <c r="E10" t="s">
        <v>15</v>
      </c>
    </row>
    <row r="11">
      <c r="A11">
        <v>1</v>
      </c>
      <c r="B11" t="s">
        <v>83</v>
      </c>
      <c r="C11" t="s">
        <v>74</v>
      </c>
      <c r="D11" s="6">
        <f>'Besoins'!$B$2*0.3</f>
        <v>0.3</v>
      </c>
      <c r="E11" t="s">
        <v>15</v>
      </c>
    </row>
    <row r="12">
      <c r="A12">
        <v>1</v>
      </c>
      <c r="B12" t="s">
        <v>84</v>
      </c>
      <c r="C12" t="s">
        <v>74</v>
      </c>
      <c r="D12" s="6">
        <f>'Besoins'!$B$2*0.02</f>
        <v>0.02</v>
      </c>
      <c r="E12" t="s">
        <v>28</v>
      </c>
    </row>
    <row r="13">
      <c r="A13">
        <v>1</v>
      </c>
      <c r="B13" t="s">
        <v>85</v>
      </c>
      <c r="C13" t="s">
        <v>74</v>
      </c>
      <c r="D13" s="6">
        <f>'Besoins'!$B$2*0.04</f>
        <v>0.04</v>
      </c>
      <c r="E13" t="s">
        <v>15</v>
      </c>
    </row>
    <row r="14">
      <c r="A14">
        <v>1</v>
      </c>
      <c r="B14" t="s">
        <v>86</v>
      </c>
      <c r="C14" t="s">
        <v>74</v>
      </c>
      <c r="D14" s="6">
        <f>'Besoins'!$B$2*0.08</f>
        <v>0.08</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87</v>
      </c>
      <c r="B1"/>
      <c r="C1"/>
      <c r="D1"/>
    </row>
    <row r="2">
      <c r="A2" t="str" s="13">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4">
        <v>88</v>
      </c>
      <c r="B4"/>
      <c r="C4"/>
      <c r="D4"/>
    </row>
    <row r="5">
      <c r="A5" t="s" s="15">
        <v>89</v>
      </c>
      <c r="B5" t="str" s="12">
        <f>"[METTRE EN PLACE] "&amp;Procedure!D2</f>
        <v>[METTRE EN PLACE] Mettre en place le poste de travail - 5 min  Denrées, matériels de préparation, de cuisson et de dressage.</v>
      </c>
      <c r="C5"/>
      <c r="D5"/>
    </row>
    <row r="6">
      <c r="A6" t="s" s="15">
        <v>90</v>
      </c>
      <c r="B6" t="str" s="12">
        <f>"[CONFECTIONNER] "&amp;Procedure!D3</f>
        <v>[CONFECTIONNER] Confectionner la pâte à choux - 15 min (voir p. 505/509 ou fiche précédente)</v>
      </c>
      <c r="C6"/>
      <c r="D6"/>
    </row>
    <row r="7">
      <c r="A7"/>
      <c r="B7" t="str">
        <f>Besoins!B12</f>
        <v>EAU</v>
      </c>
      <c r="C7" s="6">
        <f>Besoins!E12</f>
        <v>0.25</v>
      </c>
      <c r="D7" t="str">
        <f>Besoins!F12</f>
        <v>lt</v>
      </c>
    </row>
    <row r="8">
      <c r="A8"/>
      <c r="B8" t="str">
        <f>Besoins!B13</f>
        <v>SEL</v>
      </c>
      <c r="C8" s="6">
        <f>Besoins!E13</f>
        <v>0.005</v>
      </c>
      <c r="D8" t="str">
        <f>Besoins!F13</f>
        <v>kg</v>
      </c>
    </row>
    <row r="9">
      <c r="A9"/>
      <c r="B9" t="s">
        <v>91</v>
      </c>
      <c r="C9" s="6">
        <f>'Besoins'!$B$2*4</f>
        <v>4</v>
      </c>
      <c r="D9" t="s">
        <v>3</v>
      </c>
    </row>
    <row r="10">
      <c r="A10"/>
      <c r="B10" t="s">
        <v>92</v>
      </c>
      <c r="C10" s="6">
        <f>'Besoins'!$B$2*0.12</f>
        <v>0.12</v>
      </c>
      <c r="D10" t="s">
        <v>15</v>
      </c>
    </row>
    <row r="11">
      <c r="A11"/>
      <c r="B11" t="str">
        <f>Besoins!B17</f>
        <v>Fondant blanc pâtissier (glaçage)</v>
      </c>
      <c r="C11" s="6">
        <f>Besoins!E17</f>
        <v>0.3</v>
      </c>
      <c r="D11" t="str">
        <f>Besoins!F17</f>
        <v>kg</v>
      </c>
    </row>
    <row r="12">
      <c r="A12"/>
      <c r="B12" t="str">
        <f>Besoins!B7</f>
        <v>CHOCOLAT 811</v>
      </c>
      <c r="C12" s="6">
        <f>Besoins!E7</f>
        <v>0.08</v>
      </c>
      <c r="D12" t="str">
        <f>Besoins!F7</f>
        <v>kg</v>
      </c>
    </row>
    <row r="13">
      <c r="A13" t="s" s="15">
        <v>93</v>
      </c>
      <c r="B13" t="str" s="12">
        <f>"[DRESSER] "&amp;Procedure!D4</f>
        <v>[DRESSER] Dresser ou coucher les choux ou les éclairs - 10 min Les coucher sur une plaque beurrée. Utiliser une poche munie dune douille ronde unie d1 cm à 1,2 cm de diamètre.</v>
      </c>
      <c r="C13"/>
      <c r="D13"/>
    </row>
    <row r="14">
      <c r="A14" t="s" s="15">
        <v>94</v>
      </c>
      <c r="B14" t="str" s="12">
        <f>"[MARQUER] "&amp;Procedure!D5</f>
        <v>[MARQUER] Marquer les choux ou les éclairs en cuisson - 5 min  Bien les dessécher en ouvrant le oura en fin de cuisson pour libé­rer la vapeur.</v>
      </c>
      <c r="C14"/>
      <c r="D14"/>
    </row>
    <row r="15">
      <c r="A15" t="s" s="15">
        <v>95</v>
      </c>
      <c r="B15" t="str" s="12">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Besoins!B15</f>
        <v>sucre semoule</v>
      </c>
      <c r="C16" s="6">
        <f>Besoins!E15</f>
        <v>0.01</v>
      </c>
      <c r="D16" t="str">
        <f>Besoins!F15</f>
        <v>kg</v>
      </c>
    </row>
    <row r="17">
      <c r="A17"/>
      <c r="B17" t="str">
        <f>Besoins!B9</f>
        <v>BEURRE</v>
      </c>
      <c r="C17" s="6">
        <f>Besoins!E9</f>
        <v>0.08</v>
      </c>
      <c r="D17" t="str">
        <f>Besoins!F9</f>
        <v>kg</v>
      </c>
    </row>
    <row r="18">
      <c r="A18"/>
      <c r="B18" t="str">
        <f>Besoins!B8</f>
        <v>FARINE (000)</v>
      </c>
      <c r="C18" s="6">
        <f>Besoins!E8</f>
        <v>0.125</v>
      </c>
      <c r="D18" t="str">
        <f>Besoins!F8</f>
        <v>kg</v>
      </c>
    </row>
    <row r="19">
      <c r="A19"/>
      <c r="B19" t="str">
        <f>Besoins!B16</f>
        <v>Farine de maïs</v>
      </c>
      <c r="C19" s="6">
        <f>Besoins!E16</f>
        <v>0.06</v>
      </c>
      <c r="D19" t="str">
        <f>Besoins!F16</f>
        <v>kg</v>
      </c>
    </row>
    <row r="20">
      <c r="A20"/>
      <c r="B20" t="str">
        <f>Besoins!B11</f>
        <v>Kirsch (fondue, forêt-noire)</v>
      </c>
      <c r="C20" s="6">
        <f>Besoins!E11</f>
        <v>0.02</v>
      </c>
      <c r="D20" t="str">
        <f>Besoins!F11</f>
        <v>lt</v>
      </c>
    </row>
    <row r="21">
      <c r="A21"/>
      <c r="B21" t="str">
        <f>Besoins!B14</f>
        <v>CACAO</v>
      </c>
      <c r="C21" s="6">
        <f>Besoins!E14</f>
        <v>0.04</v>
      </c>
      <c r="D21" t="str">
        <f>Besoins!F14</f>
        <v>kg</v>
      </c>
    </row>
    <row r="22">
      <c r="A22" t="s" s="15">
        <v>96</v>
      </c>
      <c r="B22" t="str" s="12">
        <f>"[FOURRER] "&amp;Procedure!D7</f>
        <v>[FOURRER] Garnir les choux ou les éclairs - 15 min Percer les choux au-dessous ou sur le côté à l'aide de la pointe d'un couteau d'office.</v>
      </c>
      <c r="C22"/>
      <c r="D22"/>
    </row>
    <row r="23">
      <c r="A23"/>
      <c r="B23"/>
      <c r="C23"/>
      <c r="D23"/>
    </row>
    <row r="24">
      <c r="A24" t="s" s="16">
        <v>97</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2026-09-24T15:41:28Z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2026-09-24T15:41:28Z</dcterms:modified>
  <cp:revision>1</cp:revision>
</cp:coreProperties>
</file>