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<sst xmlns="http://schemas.openxmlformats.org/spreadsheetml/2006/main" count="74" uniqueCount="74">
  <si>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</si>
  <si>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</si>
  <si>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</si>
  <si>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</si>
  <si>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</si>
  <si>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</si>
  <si>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</si>
  <si>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</si>
  <si>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</si>
  <si>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</si>
  <si>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</si>
  <si>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t>
  </si>
  <si>
    <t>CAFE-POW-PATIS</t>
  </si>
  <si>
    <t>Extrait de café pâtisserie (poudre)</t>
  </si>
  <si>
    <t>Cafés</t>
  </si>
  <si>
    <t>kg</t>
  </si>
  <si>
    <t>CACAO-SUCRE</t>
  </si>
  <si>
    <t>Cacao en poudre sucré (chocolat chaud)</t>
  </si>
  <si>
    <t>Poudres et masses cacao</t>
  </si>
  <si>
    <t>RNME101466</t>
  </si>
  <si>
    <t>Sucre poudre sac 1kg</t>
  </si>
  <si>
    <t>Pâtisserie épicerie sucrée</t>
  </si>
  <si>
    <t>CRE-FRAICHE-LI</t>
  </si>
  <si>
    <t>Crème fraîche liquide 15% MG allégée</t>
  </si>
  <si>
    <t>Crèmes fraîches et laitières</t>
  </si>
  <si>
    <t>lt</t>
  </si>
  <si>
    <t>OVO-BLANC-LIQ</t>
  </si>
  <si>
    <t>Blanc d'oeuf liquide pasteurisé</t>
  </si>
  <si>
    <t>Ovoproduits</t>
  </si>
  <si>
    <t>Total</t>
  </si>
  <si>
    <t>Recette</t>
  </si>
  <si>
    <t>#</t>
  </si>
  <si>
    <t>Verbe</t>
  </si>
  <si>
    <t>Étape</t>
  </si>
  <si>
    <t>Précision technique</t>
  </si>
  <si>
    <t>Durée</t>
  </si>
  <si>
    <t>Entremets aux Framboises Crème Légère à la Pistache</t>
  </si>
  <si>
    <t>TREMPER</t>
  </si>
  <si>
    <t>Tremper la gélatine à l’eau froide - 2 min • L’éponger soigneusement avant l’utilisation.</t>
  </si>
  <si>
    <t>2 min (prepa)</t>
  </si>
  <si>
    <t>MONTER</t>
  </si>
  <si>
    <t>Monter la crème - 6 min • La fouetter jusqu’à l’obtention d’une texture onctueuse sans trop la serrer.</t>
  </si>
  <si>
    <t>6 min (prepa)</t>
  </si>
  <si>
    <t>CUIRE</t>
  </si>
  <si>
    <t>15 min (cuisson)</t>
  </si>
  <si>
    <t>5 min (prepa)</t>
  </si>
  <si>
    <t>ASSEMBLER</t>
  </si>
  <si>
    <t>10 min (prepa)</t>
  </si>
  <si>
    <t>10 min (repos)</t>
  </si>
  <si>
    <t>GLACER</t>
  </si>
  <si>
    <t>8 min (prepa)</t>
  </si>
  <si>
    <t>DRESSER</t>
  </si>
  <si>
    <t>Niveau</t>
  </si>
  <si>
    <t>Composant</t>
  </si>
  <si>
    <t>Type</t>
  </si>
  <si>
    <t>Quantité (× multiplicateur, voir feuille Besoins)</t>
  </si>
  <si>
    <t>recette</t>
  </si>
  <si>
    <t xml:space="preserve">    ↳ Blanc d'oeuf liquide pasteurisé</t>
  </si>
  <si>
    <t>matiere</t>
  </si>
  <si>
    <t xml:space="preserve">    ↳ Crème fraîche liquide 15% MG allégée</t>
  </si>
  <si>
    <t xml:space="preserve">    ↳ Sucre poudre sac 1kg</t>
  </si>
  <si>
    <t xml:space="preserve">    ↳ Extrait de café pâtisserie (poudre)</t>
  </si>
  <si>
    <t xml:space="preserve">    ↳ Cacao en poudre sucré (chocolat chaud)</t>
  </si>
  <si>
    <t>Fiche technique — Entremets aux Framboises Crème Légère à la Pistache</t>
  </si>
  <si>
    <t>Entremets aux Framboises Crème Légère à la Pistache  00002592</t>
  </si>
  <si>
    <t>3.</t>
  </si>
  <si>
    <t>4.</t>
  </si>
  <si>
    <t>5.</t>
  </si>
  <si>
    <t>6.</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</si>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</sst>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15</v>
      </c>
      <c r="G7" s="8">
        <f>E7*35</f>
        <v>0.105</v>
      </c>
    </row>
    <row r="8">
      <c r="A8" t="s">
        <v>16</v>
      </c>
      <c r="B8" t="s">
        <v>17</v>
      </c>
      <c r="C8" t="s">
        <v>18</v>
      </c>
      <c r="D8" s="4">
        <v>0.003</v>
      </c>
      <c r="E8" s="6">
        <f>D8*$B$2</f>
        <v>0.003</v>
      </c>
      <c r="F8" t="s">
        <v>15</v>
      </c>
      <c r="G8" s="8">
        <f>E8*5.5</f>
        <v>0.0165</v>
      </c>
    </row>
    <row r="9">
      <c r="A9" t="s">
        <v>19</v>
      </c>
      <c r="B9" t="s">
        <v>20</v>
      </c>
      <c r="C9" t="s">
        <v>21</v>
      </c>
      <c r="D9" s="4">
        <v>0.025</v>
      </c>
      <c r="E9" s="6">
        <f>D9*$B$2</f>
        <v>0.025</v>
      </c>
      <c r="F9" t="s">
        <v>15</v>
      </c>
      <c r="G9" s="8">
        <f>E9*2.7</f>
        <v>0.0675</v>
      </c>
    </row>
    <row r="10">
      <c r="A10" t="s">
        <v>22</v>
      </c>
      <c r="B10" t="s">
        <v>23</v>
      </c>
      <c r="C10" t="s">
        <v>24</v>
      </c>
      <c r="D10" s="4">
        <v>0.025</v>
      </c>
      <c r="E10" s="6">
        <f>D10*$B$2</f>
        <v>0.025</v>
      </c>
      <c r="F10" t="s">
        <v>25</v>
      </c>
      <c r="G10" s="8">
        <f>E10*2.2</f>
        <v>0.055</v>
      </c>
    </row>
    <row r="11">
      <c r="A11" t="s">
        <v>26</v>
      </c>
      <c r="B11" t="s">
        <v>27</v>
      </c>
      <c r="C11" t="s">
        <v>28</v>
      </c>
      <c r="D11" s="4">
        <v>0.02</v>
      </c>
      <c r="E11" s="6">
        <f>D11*$B$2</f>
        <v>0.02</v>
      </c>
      <c r="F11" t="s">
        <v>15</v>
      </c>
      <c r="G11" s="8">
        <f>E11*3.2</f>
        <v>0.064</v>
      </c>
    </row>
    <row r="12">
      <c r="A12"/>
      <c r="B12"/>
      <c r="C12"/>
      <c r="D12"/>
      <c r="E12"/>
      <c r="F12" t="s" s="9">
        <v>29</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3</v>
      </c>
      <c r="C2" t="s">
        <v>37</v>
      </c>
      <c r="D2" t="s" s="11">
        <v>38</v>
      </c>
      <c r="E2" t="s" s="11"/>
      <c r="F2" t="s">
        <v>39</v>
      </c>
    </row>
    <row r="3">
      <c r="A3" t="s">
        <v>36</v>
      </c>
      <c r="B3">
        <v>4</v>
      </c>
      <c r="C3" t="s">
        <v>40</v>
      </c>
      <c r="D3" t="s" s="11">
        <v>41</v>
      </c>
      <c r="E3" t="s" s="11"/>
      <c r="F3" t="s">
        <v>42</v>
      </c>
    </row>
    <row r="4">
      <c r="A4" t="s">
        <v>36</v>
      </c>
      <c r="B4">
        <v>5</v>
      </c>
      <c r="C4" t="s">
        <v>43</v>
      </c>
      <c r="D4" t="inlineStr" s="11">
        <is>
          <t>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t>
        </is>
      </c>
      <c r="E4" t="s" s="11"/>
      <c r="F4" t="s">
        <v>44</v>
      </c>
    </row>
    <row r="5">
      <c r="A5" t="s">
        <v>36</v>
      </c>
      <c r="B5">
        <v>6</v>
      </c>
      <c r="C5"/>
      <c r="D5" t="inlineStr" s="11">
        <is>
          <t>Gélifier la purée et la pulpe de fruits - 5 min • Faire fondre la gélatine à sec dans une enceinte à micro-ondes. • La détendre progressivement et l’incorporer équitablement dans les deux pulpes de fruits tempérées.</t>
        </is>
      </c>
      <c r="E5" t="s" s="11"/>
      <c r="F5" t="s">
        <v>45</v>
      </c>
    </row>
    <row r="6">
      <c r="A6" t="s">
        <v>36</v>
      </c>
      <c r="B6">
        <v>7</v>
      </c>
      <c r="C6" t="s">
        <v>46</v>
      </c>
      <c r="D6" t="inlineStr" s="11">
        <is>
          <t>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t>
        </is>
      </c>
      <c r="E6" t="s" s="11"/>
      <c r="F6" t="s">
        <v>47</v>
      </c>
    </row>
    <row r="7">
      <c r="A7" t="s">
        <v>36</v>
      </c>
      <c r="B7">
        <v>8</v>
      </c>
      <c r="C7" t="s">
        <v>40</v>
      </c>
      <c r="D7" t="inlineStr" s="11">
        <is>
          <t>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t>
        </is>
      </c>
      <c r="E7" t="s" s="11"/>
      <c r="F7" t="s">
        <v>48</v>
      </c>
    </row>
    <row r="8">
      <c r="A8" t="s">
        <v>36</v>
      </c>
      <c r="B8">
        <v>9</v>
      </c>
      <c r="C8" t="s">
        <v>49</v>
      </c>
      <c r="D8" t="inlineStr" s="11">
        <is>
          <t>Glacer le miroir - 8 min • Avec du glaçage neutre. Colorer le glaçage neutre avec un peu de nappage rouge sans trop les mélanger de manière à réaliser un marbrage. • Lustrer le miroir à l’aide d’une spatule métallique.</t>
        </is>
      </c>
      <c r="E8" t="s" s="11"/>
      <c r="F8" t="s">
        <v>50</v>
      </c>
    </row>
    <row r="9">
      <c r="A9" t="s">
        <v>36</v>
      </c>
      <c r="B9">
        <v>10</v>
      </c>
      <c r="C9" t="s">
        <v>51</v>
      </c>
      <c r="D9" t="inlineStr" s="11">
        <is>
          <t>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t>
        </is>
      </c>
      <c r="E9" t="s" s="11"/>
      <c r="F9" t="s">
        <v>39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36</v>
      </c>
      <c r="C2" t="s">
        <v>56</v>
      </c>
      <c r="D2" s="6">
        <f>'Besoins'!$B$2*8</f>
        <v>8</v>
      </c>
      <c r="E2" t="s">
        <v>3</v>
      </c>
    </row>
    <row r="3">
      <c r="A3">
        <v>1</v>
      </c>
      <c r="B3" t="s">
        <v>57</v>
      </c>
      <c r="C3" t="s">
        <v>58</v>
      </c>
      <c r="D3" s="6">
        <f>'Besoins'!$B$2*0.02</f>
        <v>0.02</v>
      </c>
      <c r="E3" t="s">
        <v>15</v>
      </c>
    </row>
    <row r="4">
      <c r="A4">
        <v>1</v>
      </c>
      <c r="B4" t="s">
        <v>59</v>
      </c>
      <c r="C4" t="s">
        <v>58</v>
      </c>
      <c r="D4" s="6">
        <f>'Besoins'!$B$2*0.025</f>
        <v>0.025</v>
      </c>
      <c r="E4" t="s">
        <v>25</v>
      </c>
    </row>
    <row r="5">
      <c r="A5">
        <v>1</v>
      </c>
      <c r="B5" t="s">
        <v>60</v>
      </c>
      <c r="C5" t="s">
        <v>58</v>
      </c>
      <c r="D5" s="6">
        <f>'Besoins'!$B$2*0.025</f>
        <v>0.025</v>
      </c>
      <c r="E5" t="s">
        <v>15</v>
      </c>
    </row>
    <row r="6">
      <c r="A6">
        <v>1</v>
      </c>
      <c r="B6" t="s">
        <v>61</v>
      </c>
      <c r="C6" t="s">
        <v>58</v>
      </c>
      <c r="D6" s="6">
        <f>'Besoins'!$B$2*0.003</f>
        <v>0.003</v>
      </c>
      <c r="E6" t="s">
        <v>25</v>
      </c>
    </row>
    <row r="7">
      <c r="A7">
        <v>1</v>
      </c>
      <c r="B7" t="s">
        <v>62</v>
      </c>
      <c r="C7" t="s">
        <v>58</v>
      </c>
      <c r="D7" s="6">
        <f>'Besoins'!$B$2*0.003</f>
        <v>0.003</v>
      </c>
      <c r="E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63</v>
      </c>
      <c r="B1"/>
      <c r="C1"/>
      <c r="D1"/>
    </row>
    <row r="2">
      <c r="A2" t="str" s="12">
        <f>"00002592 · CUI.DESSERTS · référence : "&amp;Besoins!B3&amp;" "&amp;Besoins!C3&amp;" · multiplicateur réglable sur la feuille ""Besoins"""</f>
        <v>00002592 · CUI.DESSERTS · référence : 8 pc · multiplicateur réglable sur la feuille </v>
      </c>
      <c r="B2"/>
      <c r="C2"/>
      <c r="D2"/>
    </row>
    <row r="3">
      <c r="A3"/>
      <c r="B3"/>
      <c r="C3"/>
      <c r="D3"/>
    </row>
    <row r="4">
      <c r="A4" t="s" s="13">
        <v>64</v>
      </c>
      <c r="B4"/>
      <c r="C4"/>
      <c r="D4"/>
    </row>
    <row r="5">
      <c r="A5" t="s" s="14">
        <v>65</v>
      </c>
      <c r="B5" t="str" s="11">
        <f>"[TREMPER] "&amp;Procedure!D2</f>
        <v>[TREMPER] Tremper la gélatine à l’eau froide - 2 min • L’éponger soigneusement avant l’utilisation.</v>
      </c>
      <c r="C5"/>
      <c r="D5"/>
    </row>
    <row r="6">
      <c r="A6" t="s" s="14">
        <v>66</v>
      </c>
      <c r="B6" t="str" s="11">
        <f>"[MONTER] "&amp;Procedure!D3</f>
        <v>[MONTER] Monter la crème - 6 min • La fouetter jusqu’à l’obtention d’une texture onctueuse sans trop la serrer.</v>
      </c>
      <c r="C6"/>
      <c r="D6"/>
    </row>
    <row r="7">
      <c r="A7" t="s" s="14">
        <v>67</v>
      </c>
      <c r="B7" t="str" s="11">
        <f>"[CUIRE] "&amp;Procedure!D4</f>
        <v>[CUIRE] 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v>
      </c>
      <c r="C7"/>
      <c r="D7"/>
    </row>
    <row r="8">
      <c r="A8" t="s" s="14">
        <v>68</v>
      </c>
      <c r="B8" t="str" s="11">
        <f>Procedure!D5</f>
        <v>Gélifier la purée et la pulpe de fruits - 5 min • Faire fondre la gélatine à sec dans une enceinte à micro-ondes. • La détendre progressivement et l’incorporer équitablement dans les deux pulpes de fruits tempérées.</v>
      </c>
      <c r="C8"/>
      <c r="D8"/>
    </row>
    <row r="9">
      <c r="A9" t="s" s="14">
        <v>69</v>
      </c>
      <c r="B9" t="str" s="11">
        <f>"[ASSEMBLER] "&amp;Procedure!D6</f>
        <v>[ASSEMBLER] 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v>
      </c>
      <c r="C9"/>
      <c r="D9"/>
    </row>
    <row r="10">
      <c r="A10" t="s" s="14">
        <v>70</v>
      </c>
      <c r="B10" t="str" s="11">
        <f>"[MONTER] "&amp;Procedure!D7</f>
        <v>[MONTER] 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v>
      </c>
      <c r="C10"/>
      <c r="D10"/>
    </row>
    <row r="11">
      <c r="A11" t="s" s="14">
        <v>71</v>
      </c>
      <c r="B11" t="str" s="11">
        <f>"[GLACER] "&amp;Procedure!D8</f>
        <v>[GLACER] Glacer le miroir - 8 min • Avec du glaçage neutre. Colorer le glaçage neutre avec un peu de nappage rouge sans trop les mélanger de manière à réaliser un marbrage. • Lustrer le miroir à l’aide d’une spatule métallique.</v>
      </c>
      <c r="C11"/>
      <c r="D11"/>
    </row>
    <row r="12">
      <c r="A12" t="s" s="14">
        <v>72</v>
      </c>
      <c r="B12" t="str" s="11">
        <f>"[DRESSER] "&amp;Procedure!D9</f>
        <v>[DRESSER] 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v>
      </c>
      <c r="C12"/>
      <c r="D12"/>
    </row>
    <row r="13">
      <c r="A13"/>
      <c r="B13"/>
      <c r="C13"/>
      <c r="D13"/>
    </row>
    <row r="14">
      <c r="A14" t="s" s="15">
        <v>73</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2026-09-23T19:02:56Z</dcterms:created>
  <dc:title>Entremets aux Framboises Crème </dc:title>
  <dc:subject/>
  <dc:creator>CUIS.web</dc:creator>
  <cp:lastModifiedBy/>
  <cp:keywords/>
  <dc:description>Export automatique — moteur récursif d'origine : Bernard Vandendaele</dc:description>
  <cp:category/>
  <dc:language>en-US</dc:language>
  <dcterms:modified xsi:type="dcterms:W3CDTF">2026-09-23T19:02:56Z</dcterms:modified>
  <cp:revision>1</cp:revision>
</cp:coreProperties>
</file>