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<sst xmlns="http://schemas.openxmlformats.org/spreadsheetml/2006/main" count="103" uniqueCount="103">
  <si>
    <t>Fiche technique</t>
  </si>
  <si>
    <t>Nom</t>
  </si>
  <si>
    <t>SAUCE AU POIVRE</t>
  </si>
  <si>
    <t>Code</t>
  </si>
  <si>
    <t>GRO_CDC_SPOIVRE</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</si>
  <si>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</si>
  <si>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</si>
  <si>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</si>
  <si>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</si>
  <si>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</si>
  <si>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</si>
  <si>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</si>
  <si>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</si>
  <si>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</si>
  <si>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</si>
  <si>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</si>
  <si>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</si>
  <si>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</si>
  <si>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</si>
  <si>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</si>
  <si>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22:36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</si>
  <si>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</si>
  <si>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</si>
  <si>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</si>
  <si>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</si>
  <si>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</si>
  <si>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</si>
  <si>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</si>
  <si>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</si>
  <si>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</si>
  <si>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</si>
  <si>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ALC-COGNAC</t>
  </si>
  <si>
    <t>Cognac VS (flambé, sauce)</t>
  </si>
  <si>
    <t>Spiritueux et liqueurs cuisine</t>
  </si>
  <si>
    <t>lt</t>
  </si>
  <si>
    <t>VIN-BLANC-CUI</t>
  </si>
  <si>
    <t>Vin blanc sec de cuisson</t>
  </si>
  <si>
    <t>Vins et bières de cuisson</t>
  </si>
  <si>
    <t>00000061</t>
  </si>
  <si>
    <t>EAU</t>
  </si>
  <si>
    <t>Matières diverses (à trier)</t>
  </si>
  <si>
    <t>EPI-POIVRE-MIGNO</t>
  </si>
  <si>
    <t>Poivre noir mignonnette (concassé)</t>
  </si>
  <si>
    <t>Épices en poudre et graines</t>
  </si>
  <si>
    <t>kg</t>
  </si>
  <si>
    <t>KNORR-FBLIE-STD</t>
  </si>
  <si>
    <t>Fonds Brun Lié (Knorr Professional)</t>
  </si>
  <si>
    <t>Fonds déshydratés et poudres</t>
  </si>
  <si>
    <t>BEU-DOUX</t>
  </si>
  <si>
    <t>Beurre doux 82% MG plaquette</t>
  </si>
  <si>
    <t>Beurres et margarines</t>
  </si>
  <si>
    <t>CRE-FRAICHE-LI</t>
  </si>
  <si>
    <t>Crème fraîche liquide 15% MG allégée</t>
  </si>
  <si>
    <t>Crèmes fraîches et laitières</t>
  </si>
  <si>
    <t>SEL-FIN</t>
  </si>
  <si>
    <t>Sel fin de cuisine</t>
  </si>
  <si>
    <t>Sels et condiments de base</t>
  </si>
  <si>
    <t>PING-CAROTTE-DES</t>
  </si>
  <si>
    <t>Carottes en dés 10x10mm surgelées (Pinguin)</t>
  </si>
  <si>
    <t>Légumes surgelés</t>
  </si>
  <si>
    <t>ECHALOTE-CI-SURG</t>
  </si>
  <si>
    <t>Échalotes ciselées surgelées</t>
  </si>
  <si>
    <t>RNMS00780</t>
  </si>
  <si>
    <t>Oignons émincés surgelés</t>
  </si>
  <si>
    <t>Total</t>
  </si>
  <si>
    <t>Niveau</t>
  </si>
  <si>
    <t>Composant</t>
  </si>
  <si>
    <t>Type</t>
  </si>
  <si>
    <t>Quantité (pour 100 pc)</t>
  </si>
  <si>
    <t>recette</t>
  </si>
  <si>
    <t>Sauces collectivité</t>
  </si>
  <si>
    <t xml:space="preserve">    ↳ Carottes en dés 10x10mm surgelées (Pinguin)</t>
  </si>
  <si>
    <t>matiere</t>
  </si>
  <si>
    <t xml:space="preserve">    ↳ Oignons émincés surgelés</t>
  </si>
  <si>
    <t xml:space="preserve">    ↳ Échalotes ciselées surgelées</t>
  </si>
  <si>
    <t xml:space="preserve">    ↳ Beurre doux 82% MG plaquette</t>
  </si>
  <si>
    <t xml:space="preserve">    ↳ Poivre noir mignonnette (concassé)</t>
  </si>
  <si>
    <t xml:space="preserve">    ↳ Cognac VS (flambé, sauce)</t>
  </si>
  <si>
    <t xml:space="preserve">    ↳ Vin blanc sec de cuisson</t>
  </si>
  <si>
    <t xml:space="preserve">    ↳ Fond brun de veau reconstitue (collectivite)</t>
  </si>
  <si>
    <t>Préparations de base collectivité</t>
  </si>
  <si>
    <t xml:space="preserve">        ↳ EAU</t>
  </si>
  <si>
    <t xml:space="preserve">        ↳ Fonds Brun Lié (Knorr Professional)</t>
  </si>
  <si>
    <t xml:space="preserve">    ↳ Crème fraîche liquide 15% MG allégée</t>
  </si>
  <si>
    <t xml:space="preserve">    ↳ Sel fin de cuisine</t>
  </si>
  <si>
    <t>Recette</t>
  </si>
  <si>
    <t>#</t>
  </si>
  <si>
    <t>Verbe</t>
  </si>
  <si>
    <t>Étape</t>
  </si>
  <si>
    <t>Précision technique</t>
  </si>
  <si>
    <t>Durée</t>
  </si>
  <si>
    <t>Préparations préliminaires — Détaillez le beurre de liaison en parcelles. Réservez dans une calotte.</t>
  </si>
  <si>
    <t>Fond brun de veau reconstitue (collectivite)</t>
  </si>
  <si>
    <t>DISSOUDRE</t>
  </si>
  <si>
    <t>Délayer la poudre dans l'eau froide en fouettant, puis porter à ébullition en remuant régulièrement.</t>
  </si>
  <si>
    <t>Fiche technique — SAUCE AU POIVRE</t>
  </si>
  <si>
    <t>SAUCE AU POIVRE  GRO_CDC_SPOIVRE</t>
  </si>
  <si>
    <t>1.</t>
  </si>
  <si>
    <t>2.</t>
  </si>
  <si>
    <t xml:space="preserve">    Beurre doux 82% MG plaquette</t>
  </si>
  <si>
    <t>3.</t>
  </si>
  <si>
    <t xml:space="preserve">    Fond brun de veau reconstitue (collectivite)</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</si>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</sst>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32.10395</v>
      </c>
    </row>
    <row r="12">
      <c r="A12" t="s" s="3">
        <v>16</v>
      </c>
      <c r="B12" s="4">
        <v>0.3210395</v>
      </c>
    </row>
    <row r="13">
      <c r="A13"/>
      <c r="B13"/>
    </row>
    <row r="14">
      <c r="A14" t="s" s="5">
        <v>17</v>
      </c>
      <c r="B14" t="s" s="5">
        <v>14</v>
      </c>
    </row>
    <row r="15">
      <c r="A15" t="s" s="5">
        <v>18</v>
      </c>
      <c r="B15" s="6">
        <v>32.10395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0.2</v>
      </c>
      <c r="E7" s="11">
        <f>D7*$B$2</f>
        <v>0.2</v>
      </c>
      <c r="F7" t="s">
        <v>34</v>
      </c>
      <c r="G7" s="4">
        <f>E7*28</f>
        <v>5.6</v>
      </c>
    </row>
    <row r="8">
      <c r="A8" t="s">
        <v>35</v>
      </c>
      <c r="B8" t="s">
        <v>36</v>
      </c>
      <c r="C8" t="s">
        <v>37</v>
      </c>
      <c r="D8" s="9">
        <v>3</v>
      </c>
      <c r="E8" s="11">
        <f>D8*$B$2</f>
        <v>3</v>
      </c>
      <c r="F8" t="s">
        <v>34</v>
      </c>
      <c r="G8" s="4">
        <f>E8*2.8</f>
        <v>8.4</v>
      </c>
    </row>
    <row r="9">
      <c r="A9" t="s" s="12">
        <v>38</v>
      </c>
      <c r="B9" t="s">
        <v>39</v>
      </c>
      <c r="C9" t="s">
        <v>40</v>
      </c>
      <c r="D9" s="9">
        <v>7.8</v>
      </c>
      <c r="E9" s="11">
        <f>D9*$B$2</f>
        <v>7.8</v>
      </c>
      <c r="F9" t="s">
        <v>34</v>
      </c>
      <c r="G9" s="4">
        <f>E9*0.003</f>
        <v>0.0234</v>
      </c>
    </row>
    <row r="10">
      <c r="A10" t="s">
        <v>41</v>
      </c>
      <c r="B10" t="s">
        <v>42</v>
      </c>
      <c r="C10" t="s">
        <v>43</v>
      </c>
      <c r="D10" s="9">
        <v>0.35</v>
      </c>
      <c r="E10" s="11">
        <f>D10*$B$2</f>
        <v>0.35</v>
      </c>
      <c r="F10" t="s">
        <v>44</v>
      </c>
      <c r="G10" s="4">
        <f>E10*13.2</f>
        <v>4.62</v>
      </c>
    </row>
    <row r="11">
      <c r="A11" t="s">
        <v>45</v>
      </c>
      <c r="B11" t="s">
        <v>46</v>
      </c>
      <c r="C11" t="s">
        <v>47</v>
      </c>
      <c r="D11" s="9">
        <v>0.2</v>
      </c>
      <c r="E11" s="11">
        <f>D11*$B$2</f>
        <v>0.2</v>
      </c>
      <c r="F11" t="s">
        <v>44</v>
      </c>
      <c r="G11" s="4">
        <f>E11*0</f>
        <v>0</v>
      </c>
    </row>
    <row r="12">
      <c r="A12" t="s">
        <v>48</v>
      </c>
      <c r="B12" t="s">
        <v>49</v>
      </c>
      <c r="C12" t="s">
        <v>50</v>
      </c>
      <c r="D12" s="9">
        <v>0.75</v>
      </c>
      <c r="E12" s="11">
        <f>D12*$B$2</f>
        <v>0.75</v>
      </c>
      <c r="F12" t="s">
        <v>44</v>
      </c>
      <c r="G12" s="4">
        <f>E12*5.2</f>
        <v>3.9</v>
      </c>
    </row>
    <row r="13">
      <c r="A13" t="s">
        <v>51</v>
      </c>
      <c r="B13" t="s">
        <v>52</v>
      </c>
      <c r="C13" t="s">
        <v>53</v>
      </c>
      <c r="D13" s="9">
        <v>0.75</v>
      </c>
      <c r="E13" s="11">
        <f>D13*$B$2</f>
        <v>0.75</v>
      </c>
      <c r="F13" t="s">
        <v>34</v>
      </c>
      <c r="G13" s="4">
        <f>E13*2.2</f>
        <v>1.65</v>
      </c>
    </row>
    <row r="14">
      <c r="A14" t="s">
        <v>54</v>
      </c>
      <c r="B14" t="s">
        <v>55</v>
      </c>
      <c r="C14" t="s">
        <v>56</v>
      </c>
      <c r="D14" s="9">
        <v>0.073</v>
      </c>
      <c r="E14" s="11">
        <f>D14*$B$2</f>
        <v>0.073</v>
      </c>
      <c r="F14" t="s">
        <v>44</v>
      </c>
      <c r="G14" s="4">
        <f>E14*0.35</f>
        <v>0.02555</v>
      </c>
    </row>
    <row r="15">
      <c r="A15" t="s">
        <v>57</v>
      </c>
      <c r="B15" t="s">
        <v>58</v>
      </c>
      <c r="C15" t="s">
        <v>59</v>
      </c>
      <c r="D15" s="9">
        <v>1.5</v>
      </c>
      <c r="E15" s="11">
        <f>D15*$B$2</f>
        <v>1.5</v>
      </c>
      <c r="F15" t="s">
        <v>44</v>
      </c>
      <c r="G15" s="4">
        <f>E15*1.46</f>
        <v>2.19</v>
      </c>
    </row>
    <row r="16">
      <c r="A16" t="s">
        <v>60</v>
      </c>
      <c r="B16" t="s">
        <v>61</v>
      </c>
      <c r="C16" t="s">
        <v>59</v>
      </c>
      <c r="D16" s="9">
        <v>0.5</v>
      </c>
      <c r="E16" s="11">
        <f>D16*$B$2</f>
        <v>0.5</v>
      </c>
      <c r="F16" t="s">
        <v>44</v>
      </c>
      <c r="G16" s="4">
        <f>E16*7.5</f>
        <v>3.75</v>
      </c>
    </row>
    <row r="17">
      <c r="A17" t="s">
        <v>62</v>
      </c>
      <c r="B17" t="s">
        <v>63</v>
      </c>
      <c r="C17" t="s">
        <v>59</v>
      </c>
      <c r="D17" s="9">
        <v>0.5</v>
      </c>
      <c r="E17" s="11">
        <f>D17*$B$2</f>
        <v>0.5</v>
      </c>
      <c r="F17" t="s">
        <v>44</v>
      </c>
      <c r="G17" s="4">
        <f>E17*3.89</f>
        <v>1.945</v>
      </c>
    </row>
    <row r="18">
      <c r="A18"/>
      <c r="B18"/>
      <c r="C18"/>
      <c r="D18"/>
      <c r="E18"/>
      <c r="F18" t="s" s="3">
        <v>64</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72</v>
      </c>
      <c r="D3" s="11">
        <v>1.5</v>
      </c>
      <c r="E3" t="s">
        <v>44</v>
      </c>
      <c r="F3" t="s">
        <v>59</v>
      </c>
    </row>
    <row r="4">
      <c r="A4">
        <v>1</v>
      </c>
      <c r="B4" t="s">
        <v>73</v>
      </c>
      <c r="C4" t="s">
        <v>72</v>
      </c>
      <c r="D4" s="11">
        <v>0.5</v>
      </c>
      <c r="E4" t="s">
        <v>44</v>
      </c>
      <c r="F4" t="s">
        <v>59</v>
      </c>
    </row>
    <row r="5">
      <c r="A5">
        <v>1</v>
      </c>
      <c r="B5" t="s">
        <v>74</v>
      </c>
      <c r="C5" t="s">
        <v>72</v>
      </c>
      <c r="D5" s="11">
        <v>0.5</v>
      </c>
      <c r="E5" t="s">
        <v>44</v>
      </c>
      <c r="F5" t="s">
        <v>59</v>
      </c>
    </row>
    <row r="6">
      <c r="A6">
        <v>1</v>
      </c>
      <c r="B6" t="s">
        <v>75</v>
      </c>
      <c r="C6" t="s">
        <v>72</v>
      </c>
      <c r="D6" s="11">
        <v>0.25</v>
      </c>
      <c r="E6" t="s">
        <v>44</v>
      </c>
      <c r="F6" t="s">
        <v>50</v>
      </c>
    </row>
    <row r="7">
      <c r="A7">
        <v>1</v>
      </c>
      <c r="B7" t="s">
        <v>76</v>
      </c>
      <c r="C7" t="s">
        <v>72</v>
      </c>
      <c r="D7" s="11">
        <v>0.35</v>
      </c>
      <c r="E7" t="s">
        <v>44</v>
      </c>
      <c r="F7" t="s">
        <v>43</v>
      </c>
    </row>
    <row r="8">
      <c r="A8">
        <v>1</v>
      </c>
      <c r="B8" t="s">
        <v>77</v>
      </c>
      <c r="C8" t="s">
        <v>72</v>
      </c>
      <c r="D8" s="11">
        <v>0.2</v>
      </c>
      <c r="E8" t="s">
        <v>34</v>
      </c>
      <c r="F8" t="s">
        <v>33</v>
      </c>
    </row>
    <row r="9">
      <c r="A9">
        <v>1</v>
      </c>
      <c r="B9" t="s">
        <v>78</v>
      </c>
      <c r="C9" t="s">
        <v>72</v>
      </c>
      <c r="D9" s="11">
        <v>3</v>
      </c>
      <c r="E9" t="s">
        <v>34</v>
      </c>
      <c r="F9" t="s">
        <v>37</v>
      </c>
    </row>
    <row r="10">
      <c r="A10">
        <v>1</v>
      </c>
      <c r="B10" t="s">
        <v>79</v>
      </c>
      <c r="C10" t="s">
        <v>69</v>
      </c>
      <c r="D10" s="11">
        <v>8</v>
      </c>
      <c r="E10" t="s">
        <v>34</v>
      </c>
      <c r="F10" t="s">
        <v>80</v>
      </c>
    </row>
    <row r="11">
      <c r="A11">
        <v>2</v>
      </c>
      <c r="B11" t="s">
        <v>81</v>
      </c>
      <c r="C11" t="s">
        <v>72</v>
      </c>
      <c r="D11" s="11">
        <v>7.8</v>
      </c>
      <c r="E11" t="s">
        <v>34</v>
      </c>
      <c r="F11" t="s">
        <v>40</v>
      </c>
    </row>
    <row r="12">
      <c r="A12">
        <v>2</v>
      </c>
      <c r="B12" t="s">
        <v>82</v>
      </c>
      <c r="C12" t="s">
        <v>72</v>
      </c>
      <c r="D12" s="11">
        <v>0.2</v>
      </c>
      <c r="E12" t="s">
        <v>44</v>
      </c>
      <c r="F12" t="s">
        <v>47</v>
      </c>
    </row>
    <row r="13">
      <c r="A13">
        <v>1</v>
      </c>
      <c r="B13" t="s">
        <v>75</v>
      </c>
      <c r="C13" t="s">
        <v>72</v>
      </c>
      <c r="D13" s="11">
        <v>0.5</v>
      </c>
      <c r="E13" t="s">
        <v>44</v>
      </c>
      <c r="F13" t="s">
        <v>50</v>
      </c>
    </row>
    <row r="14">
      <c r="A14">
        <v>1</v>
      </c>
      <c r="B14" t="s">
        <v>83</v>
      </c>
      <c r="C14" t="s">
        <v>72</v>
      </c>
      <c r="D14" s="11">
        <v>0.75</v>
      </c>
      <c r="E14" t="s">
        <v>34</v>
      </c>
      <c r="F14" t="s">
        <v>53</v>
      </c>
    </row>
    <row r="15">
      <c r="A15">
        <v>1</v>
      </c>
      <c r="B15" t="s">
        <v>84</v>
      </c>
      <c r="C15" t="s">
        <v>72</v>
      </c>
      <c r="D15" s="11">
        <v>0.073</v>
      </c>
      <c r="E15" t="s">
        <v>44</v>
      </c>
      <c r="F15" t="s">
        <v>56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85</v>
      </c>
      <c r="B1" t="s" s="2">
        <v>86</v>
      </c>
      <c r="C1" t="s" s="2">
        <v>87</v>
      </c>
      <c r="D1" t="s" s="2">
        <v>88</v>
      </c>
      <c r="E1" t="s" s="2">
        <v>89</v>
      </c>
      <c r="F1" t="s" s="2">
        <v>90</v>
      </c>
    </row>
    <row r="2">
      <c r="A2" t="s">
        <v>2</v>
      </c>
      <c r="B2">
        <v>1</v>
      </c>
      <c r="C2"/>
      <c r="D2" t="inlineStr" s="14">
        <is>
          <t>Mise en place du poste de travail — Vérifiez les DLC, pesez les denrées, sélectionnez le matériel nécessaire. Lavez et désinfectez le matériel et le poste de travail en suivant les protocoles.</t>
        </is>
      </c>
      <c r="E2" t="s" s="14"/>
      <c r="F2"/>
    </row>
    <row r="3">
      <c r="A3" t="s">
        <v>2</v>
      </c>
      <c r="B3">
        <v>2</v>
      </c>
      <c r="C3"/>
      <c r="D3" t="s" s="14">
        <v>91</v>
      </c>
      <c r="E3" t="s" s="14"/>
      <c r="F3"/>
    </row>
    <row r="4">
      <c r="A4" t="s">
        <v>2</v>
      </c>
      <c r="B4">
        <v>3</v>
      </c>
      <c r="C4"/>
      <c r="D4" t="inlineStr" s="14">
        <is>
          <t>Confectionner la sauce poivre — Dans un rondeau, réalisez 8 litres de fond brun de veau lié, à partir de fond déshydraté, en vous rapportant aux recommandations du fabricant. Réservez au chaud en attente d'utilisation. Dans un rondeau, faites suer au beurre les carottes en dés, les oignons et les échalotes ciselées. Adjoignez les 3/4 de la mignonnette de poivre. Flambez au cognac. Déglacez au vin blanc. Laissez réduire de moitié. Ajoutez le fond brun de veau lié. Laissez cuire et réduire à petit feu, durant 10 minutes, afin d'obtenir 8 litres de sauce. Passez la sauce au chinois dans une russe. Ajoutez le beurre en parcelles et la crème fraîche. Hors du feu, montez la sauce au mixeur pour la rendre homogène et onctueuse. Rectifiez l'assaisonnement et vérifiez la consistance. Respectez la procédure de fin de cuisson. Ajoutez le reste de la mignonnette à la sauce. Mélangez au fouet. Débarrassez la sauce dans un bac GN 1/2 H 250. Filmez le bac pour éviter de tamponner la sauce. Stockez en armoire chaude ou au bain-marie et maintenez à +63°C à cœur.</t>
        </is>
      </c>
      <c r="E4" t="s" s="14"/>
      <c r="F4"/>
    </row>
    <row r="5">
      <c r="A5" t="s">
        <v>92</v>
      </c>
      <c r="B5">
        <v>1</v>
      </c>
      <c r="C5" t="s">
        <v>93</v>
      </c>
      <c r="D5" t="s" s="14">
        <v>94</v>
      </c>
      <c r="E5" t="s" s="14"/>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95</v>
      </c>
      <c r="B1"/>
      <c r="C1"/>
      <c r="D1"/>
    </row>
    <row r="2">
      <c r="A2" t="str" s="15">
        <f>"GRO_CDC_SPOIVRE · GRO.SAUCES · référence : "&amp;Besoins!B3&amp;" "&amp;Besoins!C3&amp;" · multiplicateur réglable sur la feuille ""Besoins"""</f>
        <v>GRO_CDC_SPOIVRE · GRO.SAUCES · référence : 100 pc · multiplicateur réglable sur la feuille </v>
      </c>
      <c r="B2"/>
      <c r="C2"/>
      <c r="D2"/>
    </row>
    <row r="3">
      <c r="A3"/>
      <c r="B3"/>
      <c r="C3"/>
      <c r="D3"/>
    </row>
    <row r="4">
      <c r="A4" t="s" s="16">
        <v>96</v>
      </c>
      <c r="B4"/>
      <c r="C4"/>
      <c r="D4"/>
    </row>
    <row r="5">
      <c r="A5" t="s" s="17">
        <v>97</v>
      </c>
      <c r="B5" t="str" s="14">
        <f>Procedure!D2</f>
        <v>Mise en place du poste de travail — Vérifiez les DLC, pesez les denrées, sélectionnez le matériel nécessaire. Lavez et désinfectez le matériel et le poste de travail en suivant les protocoles.</v>
      </c>
      <c r="C5"/>
      <c r="D5"/>
    </row>
    <row r="6">
      <c r="A6" t="s" s="17">
        <v>98</v>
      </c>
      <c r="B6" t="str" s="14">
        <f>Procedure!D3</f>
        <v>Préparations préliminaires — Détaillez le beurre de liaison en parcelles. Réservez dans une calotte.</v>
      </c>
      <c r="C6"/>
      <c r="D6"/>
    </row>
    <row r="7">
      <c r="A7"/>
      <c r="B7" t="s">
        <v>99</v>
      </c>
      <c r="C7" s="11">
        <f>'Besoins'!$B$2*0.5</f>
        <v>0.5</v>
      </c>
      <c r="D7" t="s">
        <v>44</v>
      </c>
    </row>
    <row r="8">
      <c r="A8" t="s" s="17">
        <v>100</v>
      </c>
      <c r="B8" t="str" s="14">
        <f>Procedure!D4</f>
        <v>Confectionner la sauce poivre — Dans un rondeau, réalisez 8 litres de fond brun de veau lié, à partir de fond déshydraté, en vous rapportant aux recommandations du fabricant. Réservez au chaud en attente d'utilisation. Dans un rondeau, faites suer au beurre les carottes en dés, les oignons et les échalotes ciselées. Adjoignez les 3/4 de la mignonnette de poivre. Flambez au cognac. Déglacez au vin blanc. Laissez réduire de moitié. Ajoutez le fond brun de veau lié. Laissez cuire et réduire à petit feu, durant 10 minutes, afin d'obtenir 8 litres de sauce. Passez la sauce au chinois dans une russe. Ajoutez le beurre en parcelles et la crème fraîche. Hors du feu, montez la sauce au mixeur pour la rendre homogène et onctueuse. Rectifiez l'assaisonnement et vérifiez la consistance. Respectez la procédure de fin de cuisson. Ajoutez le reste de la mignonnette à la sauce. Mélangez au fouet. Débarrassez la sauce dans un bac GN 1/2 H 250. Filmez le bac pour éviter de tamponner la sauce. Stockez en armoire chaude ou au bain-marie et maintenez à +63°C à cœur.</v>
      </c>
      <c r="C8"/>
      <c r="D8"/>
    </row>
    <row r="9">
      <c r="A9"/>
      <c r="B9" t="str">
        <f>Besoins!B15</f>
        <v>Carottes en dés 10x10mm surgelées (Pinguin)</v>
      </c>
      <c r="C9" s="11">
        <f>Besoins!E15</f>
        <v>1.5</v>
      </c>
      <c r="D9" t="str">
        <f>Besoins!F15</f>
        <v>kg</v>
      </c>
    </row>
    <row r="10">
      <c r="A10"/>
      <c r="B10" t="str">
        <f>Besoins!B17</f>
        <v>Oignons émincés surgelés</v>
      </c>
      <c r="C10" s="11">
        <f>Besoins!E17</f>
        <v>0.5</v>
      </c>
      <c r="D10" t="str">
        <f>Besoins!F17</f>
        <v>kg</v>
      </c>
    </row>
    <row r="11">
      <c r="A11"/>
      <c r="B11" t="str">
        <f>Besoins!B16</f>
        <v>Échalotes ciselées surgelées</v>
      </c>
      <c r="C11" s="11">
        <f>Besoins!E16</f>
        <v>0.5</v>
      </c>
      <c r="D11" t="str">
        <f>Besoins!F16</f>
        <v>kg</v>
      </c>
    </row>
    <row r="12">
      <c r="A12"/>
      <c r="B12" t="str">
        <f>Besoins!B10</f>
        <v>Poivre noir mignonnette (concassé)</v>
      </c>
      <c r="C12" s="11">
        <f>Besoins!E10</f>
        <v>0.35</v>
      </c>
      <c r="D12" t="str">
        <f>Besoins!F10</f>
        <v>kg</v>
      </c>
    </row>
    <row r="13">
      <c r="A13"/>
      <c r="B13" t="str">
        <f>Besoins!B7</f>
        <v>Cognac VS (flambé, sauce)</v>
      </c>
      <c r="C13" s="11">
        <f>Besoins!E7</f>
        <v>0.2</v>
      </c>
      <c r="D13" t="str">
        <f>Besoins!F7</f>
        <v>lt</v>
      </c>
    </row>
    <row r="14">
      <c r="A14"/>
      <c r="B14" t="str">
        <f>Besoins!B8</f>
        <v>Vin blanc sec de cuisson</v>
      </c>
      <c r="C14" s="11">
        <f>Besoins!E8</f>
        <v>3</v>
      </c>
      <c r="D14" t="str">
        <f>Besoins!F8</f>
        <v>lt</v>
      </c>
    </row>
    <row r="15">
      <c r="A15"/>
      <c r="B15" t="s">
        <v>101</v>
      </c>
      <c r="C15" s="11">
        <f>'Besoins'!$B$2*8</f>
        <v>8</v>
      </c>
      <c r="D15" t="s">
        <v>34</v>
      </c>
    </row>
    <row r="16">
      <c r="A16"/>
      <c r="B16" t="str">
        <f>Besoins!B13</f>
        <v>Crème fraîche liquide 15% MG allégée</v>
      </c>
      <c r="C16" s="11">
        <f>Besoins!E13</f>
        <v>0.75</v>
      </c>
      <c r="D16" t="str">
        <f>Besoins!F13</f>
        <v>lt</v>
      </c>
    </row>
    <row r="17">
      <c r="A17"/>
      <c r="B17" t="str">
        <f>Besoins!B14</f>
        <v>Sel fin de cuisine</v>
      </c>
      <c r="C17" s="11">
        <f>Besoins!E14</f>
        <v>0.073</v>
      </c>
      <c r="D17" t="str">
        <f>Besoins!F14</f>
        <v>kg</v>
      </c>
    </row>
    <row r="18">
      <c r="A18"/>
      <c r="B18" t="s">
        <v>99</v>
      </c>
      <c r="C18" s="11">
        <f>'Besoins'!$B$2*0.25</f>
        <v>0.25</v>
      </c>
      <c r="D18" t="s">
        <v>44</v>
      </c>
    </row>
    <row r="19">
      <c r="A19"/>
      <c r="B19"/>
      <c r="C19"/>
      <c r="D19"/>
    </row>
    <row r="20">
      <c r="A20" t="s" s="16">
        <v>102</v>
      </c>
      <c r="B20"/>
      <c r="C20"/>
      <c r="D20"/>
    </row>
    <row r="21">
      <c r="A21" t="s" s="17">
        <v>97</v>
      </c>
      <c r="B21" t="str" s="14">
        <f>"[DISSOUDRE] "&amp;Procedure!D5</f>
        <v>[DISSOUDRE] Délayer la poudre dans l'eau froide en fouettant, puis porter à ébullition en remuant régulièrement.</v>
      </c>
      <c r="C21"/>
      <c r="D21"/>
    </row>
    <row r="22">
      <c r="A22"/>
      <c r="B22" t="str">
        <f>Besoins!B9</f>
        <v>EAU</v>
      </c>
      <c r="C22" s="11">
        <f>Besoins!E9</f>
        <v>7.8</v>
      </c>
      <c r="D22" t="str">
        <f>Besoins!F9</f>
        <v>lt</v>
      </c>
    </row>
    <row r="23">
      <c r="A23"/>
      <c r="B23" t="str">
        <f>Besoins!B11</f>
        <v>Fonds Brun Lié (Knorr Professional)</v>
      </c>
      <c r="C23" s="11">
        <f>Besoins!E11</f>
        <v>0.2</v>
      </c>
      <c r="D23" t="str">
        <f>Besoins!F11</f>
        <v>kg</v>
      </c>
    </row>
    <row r="24">
      <c r="A24"/>
      <c r="B24"/>
      <c r="C24"/>
      <c r="D24"/>
    </row>
    <row r="25">
      <c r="A25" t="s" s="18">
        <v>21</v>
      </c>
      <c r="B25"/>
      <c r="C25"/>
      <c r="D25"/>
    </row>
  </sheetData>
  <sheetProtection sheet="1" formatRows="0" formatColumns="0"/>
  <mergeCells count="9">
    <mergeCell ref="A1:D1"/>
    <mergeCell ref="A2:D2"/>
    <mergeCell ref="A4:D4"/>
    <mergeCell ref="B5:D5"/>
    <mergeCell ref="B6:D6"/>
    <mergeCell ref="B8:D8"/>
    <mergeCell ref="A20:D20"/>
    <mergeCell ref="B21:D21"/>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2026-09-23T20:36:24Z</dcterms:created>
  <dc:title>SAUCE AU POIVRE</dc:title>
  <dc:subject/>
  <dc:creator>CUIS.web</dc:creator>
  <cp:lastModifiedBy/>
  <cp:keywords/>
  <dc:description>Export automatique — moteur récursif d'origine : Bernard Vandendaele</dc:description>
  <cp:category/>
  <dc:language>en-US</dc:language>
  <dcterms:modified xsi:type="dcterms:W3CDTF">2026-09-23T20:36:24Z</dcterms:modified>
  <cp:revision>1</cp:revision>
</cp:coreProperties>
</file>