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<sst xmlns="http://schemas.openxmlformats.org/spreadsheetml/2006/main" count="105" uniqueCount="105">
  <si>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</si>
  <si>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</si>
  <si>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TAJINE D'AGNEAU AUX CITRONS ET AMANDES</t>
  </si>
  <si>
    <t>Code</t>
  </si>
  <si>
    <t>GRO_CDC_125</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</si>
  <si>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</si>
  <si>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</si>
  <si>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</si>
  <si>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</si>
  <si>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</si>
  <si>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</si>
  <si>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</si>
  <si>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</si>
  <si>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</si>
  <si>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</si>
  <si>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</si>
  <si>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</si>
  <si>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</si>
  <si>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</si>
  <si>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</si>
  <si>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</si>
  <si>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</si>
  <si>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</si>
  <si>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</si>
  <si>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</si>
  <si>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</si>
  <si>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</si>
  <si>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</si>
  <si>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</si>
  <si>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</si>
  <si>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</si>
  <si>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EPI-CORIANDRE</t>
  </si>
  <si>
    <t>Coriandre moulue</t>
  </si>
  <si>
    <t>Épices en poudre et graines</t>
  </si>
  <si>
    <t>kg</t>
  </si>
  <si>
    <t>EPI-POIVRE-NOIR</t>
  </si>
  <si>
    <t>Poivre noir moulu</t>
  </si>
  <si>
    <t>HER-LAURIER</t>
  </si>
  <si>
    <t>Laurier sauce feuilles</t>
  </si>
  <si>
    <t>Herbes aromatiques séchées</t>
  </si>
  <si>
    <t>HER-THYM</t>
  </si>
  <si>
    <t>Thym séché</t>
  </si>
  <si>
    <t>FOND-VEAU-BLANC</t>
  </si>
  <si>
    <t>Fond blanc de veau reconstitue</t>
  </si>
  <si>
    <t>Épicerie</t>
  </si>
  <si>
    <t>lt</t>
  </si>
  <si>
    <t>FAR-T55</t>
  </si>
  <si>
    <t>Farine de blé T55</t>
  </si>
  <si>
    <t>Farines de blé</t>
  </si>
  <si>
    <t>CITRON-JAUNE-FR</t>
  </si>
  <si>
    <t>Citron jaune frais (zeste/jus) — à réactualiser</t>
  </si>
  <si>
    <t>Agrumes</t>
  </si>
  <si>
    <t>AMANDE-EFFILEE</t>
  </si>
  <si>
    <t>Amandes effilées</t>
  </si>
  <si>
    <t>Oléagineux et noix</t>
  </si>
  <si>
    <t>HUI-OLIVE-VP</t>
  </si>
  <si>
    <t>Huile d'olive vierge pure</t>
  </si>
  <si>
    <t>Huiles végétales</t>
  </si>
  <si>
    <t>BEU-CUISINE</t>
  </si>
  <si>
    <t>Beurre de cuisine bloc 10 kg</t>
  </si>
  <si>
    <t>Beurres et margarines</t>
  </si>
  <si>
    <t>SEL-FIN</t>
  </si>
  <si>
    <t>Sel fin de cuisine</t>
  </si>
  <si>
    <t>Sels et condiments de base</t>
  </si>
  <si>
    <t>RNMS00780</t>
  </si>
  <si>
    <t>Oignons émincés surgelés</t>
  </si>
  <si>
    <t>Légumes surgelés</t>
  </si>
  <si>
    <t>RNMS00143</t>
  </si>
  <si>
    <t>Épaule d'agneau désossée</t>
  </si>
  <si>
    <t>Viandes surgelées</t>
  </si>
  <si>
    <t>Total</t>
  </si>
  <si>
    <t>Niveau</t>
  </si>
  <si>
    <t>Composant</t>
  </si>
  <si>
    <t>Type</t>
  </si>
  <si>
    <t>Quantité (pour 100 pc)</t>
  </si>
  <si>
    <t>recette</t>
  </si>
  <si>
    <t>Viandes collectivité</t>
  </si>
  <si>
    <t xml:space="preserve">    ↳ Épaule d'agneau désossée</t>
  </si>
  <si>
    <t>matiere</t>
  </si>
  <si>
    <t xml:space="preserve">    ↳ Oignons émincés surgelés</t>
  </si>
  <si>
    <t xml:space="preserve">    ↳ Sel fin de cuisine</t>
  </si>
  <si>
    <t xml:space="preserve">    ↳ Citron jaune frais (zeste/jus) — à réactualiser</t>
  </si>
  <si>
    <t xml:space="preserve">    ↳ Poivre noir moulu</t>
  </si>
  <si>
    <t xml:space="preserve">    ↳ Amandes effilées</t>
  </si>
  <si>
    <t xml:space="preserve">    ↳ Fond blanc de veau reconstitue</t>
  </si>
  <si>
    <t xml:space="preserve">    ↳ Farine de blé T55</t>
  </si>
  <si>
    <t xml:space="preserve">    ↳ Beurre de cuisine bloc 10 kg</t>
  </si>
  <si>
    <t xml:space="preserve">    ↳ Huile d'olive vierge pure</t>
  </si>
  <si>
    <t xml:space="preserve">    ↳ Coriandre moulue</t>
  </si>
  <si>
    <t xml:space="preserve">    ↳ Thym séché</t>
  </si>
  <si>
    <t xml:space="preserve">    ↳ Laurier sauce feuilles</t>
  </si>
  <si>
    <t>Recette</t>
  </si>
  <si>
    <t>#</t>
  </si>
  <si>
    <t>Verbe</t>
  </si>
  <si>
    <t>Étape</t>
  </si>
  <si>
    <t>Précision technique</t>
  </si>
  <si>
    <t>Durée</t>
  </si>
  <si>
    <t>Dresser — Servir le tajine accompagné de riz créole.</t>
  </si>
  <si>
    <t>Fiche technique — TAJINE D'AGNEAU AUX CITRONS ET AMANDES</t>
  </si>
  <si>
    <t>TAJINE D'AGNEAU AUX CITRONS ET AMANDES  GRO_CDC_125</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</si>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</sst>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459.635</v>
      </c>
    </row>
    <row r="12">
      <c r="A12" t="s" s="3">
        <v>16</v>
      </c>
      <c r="B12" s="4">
        <v>4.59635</v>
      </c>
    </row>
    <row r="13">
      <c r="A13"/>
      <c r="B13"/>
    </row>
    <row r="14">
      <c r="A14" t="s" s="5">
        <v>17</v>
      </c>
      <c r="B14" t="s" s="5">
        <v>14</v>
      </c>
    </row>
    <row r="15">
      <c r="A15" t="s" s="5">
        <v>18</v>
      </c>
      <c r="B15" s="6">
        <v>459.635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0.015</v>
      </c>
      <c r="E7" s="11">
        <f>D7*$B$2</f>
        <v>0.015</v>
      </c>
      <c r="F7" t="s">
        <v>34</v>
      </c>
      <c r="G7" s="4">
        <f>E7*7.2</f>
        <v>0.108</v>
      </c>
    </row>
    <row r="8">
      <c r="A8" t="s">
        <v>35</v>
      </c>
      <c r="B8" t="s">
        <v>36</v>
      </c>
      <c r="C8" t="s">
        <v>33</v>
      </c>
      <c r="D8" s="9">
        <v>0.012</v>
      </c>
      <c r="E8" s="11">
        <f>D8*$B$2</f>
        <v>0.012</v>
      </c>
      <c r="F8" t="s">
        <v>34</v>
      </c>
      <c r="G8" s="4">
        <f>E8*12.5</f>
        <v>0.15</v>
      </c>
    </row>
    <row r="9">
      <c r="A9" t="s">
        <v>37</v>
      </c>
      <c r="B9" t="s">
        <v>38</v>
      </c>
      <c r="C9" t="s">
        <v>39</v>
      </c>
      <c r="D9" s="9">
        <v>0.005</v>
      </c>
      <c r="E9" s="11">
        <f>D9*$B$2</f>
        <v>0.005</v>
      </c>
      <c r="F9" t="s">
        <v>34</v>
      </c>
      <c r="G9" s="4">
        <f>E9*9.8</f>
        <v>0.049</v>
      </c>
    </row>
    <row r="10">
      <c r="A10" t="s">
        <v>40</v>
      </c>
      <c r="B10" t="s">
        <v>41</v>
      </c>
      <c r="C10" t="s">
        <v>39</v>
      </c>
      <c r="D10" s="9">
        <v>0.01</v>
      </c>
      <c r="E10" s="11">
        <f>D10*$B$2</f>
        <v>0.01</v>
      </c>
      <c r="F10" t="s">
        <v>34</v>
      </c>
      <c r="G10" s="4">
        <f>E10*8.5</f>
        <v>0.085</v>
      </c>
    </row>
    <row r="11">
      <c r="A11" t="s">
        <v>42</v>
      </c>
      <c r="B11" t="s">
        <v>43</v>
      </c>
      <c r="C11" t="s">
        <v>44</v>
      </c>
      <c r="D11" s="9">
        <v>7</v>
      </c>
      <c r="E11" s="11">
        <f>D11*$B$2</f>
        <v>7</v>
      </c>
      <c r="F11" t="s">
        <v>45</v>
      </c>
      <c r="G11" s="4">
        <f>E11*3.2</f>
        <v>22.4</v>
      </c>
    </row>
    <row r="12">
      <c r="A12" t="s">
        <v>46</v>
      </c>
      <c r="B12" t="s">
        <v>47</v>
      </c>
      <c r="C12" t="s">
        <v>48</v>
      </c>
      <c r="D12" s="9">
        <v>0.25</v>
      </c>
      <c r="E12" s="11">
        <f>D12*$B$2</f>
        <v>0.25</v>
      </c>
      <c r="F12" t="s">
        <v>34</v>
      </c>
      <c r="G12" s="4">
        <f>E12*0.56</f>
        <v>0.14</v>
      </c>
    </row>
    <row r="13">
      <c r="A13" t="s">
        <v>49</v>
      </c>
      <c r="B13" t="s">
        <v>50</v>
      </c>
      <c r="C13" t="s">
        <v>51</v>
      </c>
      <c r="D13" s="9">
        <v>2.5</v>
      </c>
      <c r="E13" s="11">
        <f>D13*$B$2</f>
        <v>2.5</v>
      </c>
      <c r="F13" t="s">
        <v>34</v>
      </c>
      <c r="G13" s="4">
        <f>E13*3.2</f>
        <v>8</v>
      </c>
    </row>
    <row r="14">
      <c r="A14" t="s">
        <v>52</v>
      </c>
      <c r="B14" t="s">
        <v>53</v>
      </c>
      <c r="C14" t="s">
        <v>54</v>
      </c>
      <c r="D14" s="9">
        <v>1.5</v>
      </c>
      <c r="E14" s="11">
        <f>D14*$B$2</f>
        <v>1.5</v>
      </c>
      <c r="F14" t="s">
        <v>34</v>
      </c>
      <c r="G14" s="4">
        <f>E14*16</f>
        <v>24</v>
      </c>
    </row>
    <row r="15">
      <c r="A15" t="s">
        <v>55</v>
      </c>
      <c r="B15" t="s">
        <v>56</v>
      </c>
      <c r="C15" t="s">
        <v>57</v>
      </c>
      <c r="D15" s="9">
        <v>0.5</v>
      </c>
      <c r="E15" s="11">
        <f>D15*$B$2</f>
        <v>0.5</v>
      </c>
      <c r="F15" t="s">
        <v>45</v>
      </c>
      <c r="G15" s="4">
        <f>E15*5.8</f>
        <v>2.9</v>
      </c>
    </row>
    <row r="16">
      <c r="A16" t="s">
        <v>58</v>
      </c>
      <c r="B16" t="s">
        <v>59</v>
      </c>
      <c r="C16" t="s">
        <v>60</v>
      </c>
      <c r="D16" s="9">
        <v>0.5</v>
      </c>
      <c r="E16" s="11">
        <f>D16*$B$2</f>
        <v>0.5</v>
      </c>
      <c r="F16" t="s">
        <v>34</v>
      </c>
      <c r="G16" s="4">
        <f>E16*4.9</f>
        <v>2.45</v>
      </c>
    </row>
    <row r="17">
      <c r="A17" t="s">
        <v>61</v>
      </c>
      <c r="B17" t="s">
        <v>62</v>
      </c>
      <c r="C17" t="s">
        <v>63</v>
      </c>
      <c r="D17" s="9">
        <v>0.08</v>
      </c>
      <c r="E17" s="11">
        <f>D17*$B$2</f>
        <v>0.08</v>
      </c>
      <c r="F17" t="s">
        <v>34</v>
      </c>
      <c r="G17" s="4">
        <f>E17*0.35</f>
        <v>0.028</v>
      </c>
    </row>
    <row r="18">
      <c r="A18" t="s">
        <v>64</v>
      </c>
      <c r="B18" t="s">
        <v>65</v>
      </c>
      <c r="C18" t="s">
        <v>66</v>
      </c>
      <c r="D18" s="9">
        <v>2.5</v>
      </c>
      <c r="E18" s="11">
        <f>D18*$B$2</f>
        <v>2.5</v>
      </c>
      <c r="F18" t="s">
        <v>34</v>
      </c>
      <c r="G18" s="4">
        <f>E18*3.89</f>
        <v>9.725</v>
      </c>
    </row>
    <row r="19">
      <c r="A19" t="s">
        <v>67</v>
      </c>
      <c r="B19" t="s">
        <v>68</v>
      </c>
      <c r="C19" t="s">
        <v>69</v>
      </c>
      <c r="D19" s="9">
        <v>16</v>
      </c>
      <c r="E19" s="11">
        <f>D19*$B$2</f>
        <v>16</v>
      </c>
      <c r="F19" t="s">
        <v>34</v>
      </c>
      <c r="G19" s="4">
        <f>E19*24.35</f>
        <v>389.6</v>
      </c>
    </row>
    <row r="20">
      <c r="A20"/>
      <c r="B20"/>
      <c r="C20"/>
      <c r="D20"/>
      <c r="E20"/>
      <c r="F20" t="s" s="3">
        <v>70</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78</v>
      </c>
      <c r="D3" s="11">
        <v>16</v>
      </c>
      <c r="E3" t="s">
        <v>34</v>
      </c>
      <c r="F3" t="s">
        <v>69</v>
      </c>
    </row>
    <row r="4">
      <c r="A4">
        <v>1</v>
      </c>
      <c r="B4" t="s">
        <v>79</v>
      </c>
      <c r="C4" t="s">
        <v>78</v>
      </c>
      <c r="D4" s="11">
        <v>2.5</v>
      </c>
      <c r="E4" t="s">
        <v>34</v>
      </c>
      <c r="F4" t="s">
        <v>66</v>
      </c>
    </row>
    <row r="5">
      <c r="A5">
        <v>1</v>
      </c>
      <c r="B5" t="s">
        <v>80</v>
      </c>
      <c r="C5" t="s">
        <v>78</v>
      </c>
      <c r="D5" s="11">
        <v>0.08</v>
      </c>
      <c r="E5" t="s">
        <v>34</v>
      </c>
      <c r="F5" t="s">
        <v>63</v>
      </c>
    </row>
    <row r="6">
      <c r="A6">
        <v>1</v>
      </c>
      <c r="B6" t="s">
        <v>81</v>
      </c>
      <c r="C6" t="s">
        <v>78</v>
      </c>
      <c r="D6" s="11">
        <v>2.5</v>
      </c>
      <c r="E6" t="s">
        <v>34</v>
      </c>
      <c r="F6" t="s">
        <v>51</v>
      </c>
    </row>
    <row r="7">
      <c r="A7">
        <v>1</v>
      </c>
      <c r="B7" t="s">
        <v>82</v>
      </c>
      <c r="C7" t="s">
        <v>78</v>
      </c>
      <c r="D7" s="11">
        <v>0.012</v>
      </c>
      <c r="E7" t="s">
        <v>34</v>
      </c>
      <c r="F7" t="s">
        <v>33</v>
      </c>
    </row>
    <row r="8">
      <c r="A8">
        <v>1</v>
      </c>
      <c r="B8" t="s">
        <v>83</v>
      </c>
      <c r="C8" t="s">
        <v>78</v>
      </c>
      <c r="D8" s="11">
        <v>1.5</v>
      </c>
      <c r="E8" t="s">
        <v>34</v>
      </c>
      <c r="F8" t="s">
        <v>54</v>
      </c>
    </row>
    <row r="9">
      <c r="A9">
        <v>1</v>
      </c>
      <c r="B9" t="s">
        <v>84</v>
      </c>
      <c r="C9" t="s">
        <v>78</v>
      </c>
      <c r="D9" s="11">
        <v>7</v>
      </c>
      <c r="E9" t="s">
        <v>45</v>
      </c>
      <c r="F9" t="s">
        <v>44</v>
      </c>
    </row>
    <row r="10">
      <c r="A10">
        <v>1</v>
      </c>
      <c r="B10" t="s">
        <v>85</v>
      </c>
      <c r="C10" t="s">
        <v>78</v>
      </c>
      <c r="D10" s="11">
        <v>0.25</v>
      </c>
      <c r="E10" t="s">
        <v>34</v>
      </c>
      <c r="F10" t="s">
        <v>48</v>
      </c>
    </row>
    <row r="11">
      <c r="A11">
        <v>1</v>
      </c>
      <c r="B11" t="s">
        <v>86</v>
      </c>
      <c r="C11" t="s">
        <v>78</v>
      </c>
      <c r="D11" s="11">
        <v>0.5</v>
      </c>
      <c r="E11" t="s">
        <v>34</v>
      </c>
      <c r="F11" t="s">
        <v>60</v>
      </c>
    </row>
    <row r="12">
      <c r="A12">
        <v>1</v>
      </c>
      <c r="B12" t="s">
        <v>87</v>
      </c>
      <c r="C12" t="s">
        <v>78</v>
      </c>
      <c r="D12" s="11">
        <v>0.5</v>
      </c>
      <c r="E12" t="s">
        <v>45</v>
      </c>
      <c r="F12" t="s">
        <v>57</v>
      </c>
    </row>
    <row r="13">
      <c r="A13">
        <v>1</v>
      </c>
      <c r="B13" t="s">
        <v>88</v>
      </c>
      <c r="C13" t="s">
        <v>78</v>
      </c>
      <c r="D13" s="11">
        <v>0.015</v>
      </c>
      <c r="E13" t="s">
        <v>34</v>
      </c>
      <c r="F13" t="s">
        <v>33</v>
      </c>
    </row>
    <row r="14">
      <c r="A14">
        <v>1</v>
      </c>
      <c r="B14" t="s">
        <v>89</v>
      </c>
      <c r="C14" t="s">
        <v>78</v>
      </c>
      <c r="D14" s="11">
        <v>0.01</v>
      </c>
      <c r="E14" t="s">
        <v>34</v>
      </c>
      <c r="F14" t="s">
        <v>39</v>
      </c>
    </row>
    <row r="15">
      <c r="A15">
        <v>1</v>
      </c>
      <c r="B15" t="s">
        <v>90</v>
      </c>
      <c r="C15" t="s">
        <v>78</v>
      </c>
      <c r="D15" s="11">
        <v>0.005</v>
      </c>
      <c r="E15" t="s">
        <v>34</v>
      </c>
      <c r="F15"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91</v>
      </c>
      <c r="B1" t="s" s="2">
        <v>92</v>
      </c>
      <c r="C1" t="s" s="2">
        <v>93</v>
      </c>
      <c r="D1" t="s" s="2">
        <v>94</v>
      </c>
      <c r="E1" t="s" s="2">
        <v>95</v>
      </c>
      <c r="F1" t="s" s="2">
        <v>96</v>
      </c>
    </row>
    <row r="2">
      <c r="A2" t="s">
        <v>2</v>
      </c>
      <c r="B2">
        <v>1</v>
      </c>
      <c r="C2"/>
      <c r="D2" t="inlineStr" s="13">
        <is>
          <t>Mise en place du poste de travail — Vérifier la D.L.C., peser les denrées, sélectionner le matériel. Désinfecter le matériel et le poste de travail suivant les protocoles.</t>
        </is>
      </c>
      <c r="E2" t="s" s="13"/>
      <c r="F2"/>
    </row>
    <row r="3">
      <c r="A3" t="s">
        <v>2</v>
      </c>
      <c r="B3">
        <v>2</v>
      </c>
      <c r="C3"/>
      <c r="D3" t="inlineStr" s="13">
        <is>
          <t>Préparations préliminaires — Déconditionner la viande suivant la procédure. Égoutter la viande en chambre froide dans 1 bac GN 2/1 H 250 en polycarbonate. Détailler la viande en petits morceaux de 30g environ. Réserver au froid. Laver et désinfecter les citrons suivant la procédure. Couper les citrons en quartiers dans le sens de la longueur. Émincer ensuite les quartiers. Réserver. Dans un rondeau, réaliser 7 litres de fond blanc de veau, à partir de fond déshydraté, en se reportant aux recommandations du fabricant. Réserver.</t>
        </is>
      </c>
      <c r="E3" t="s" s="13"/>
      <c r="F3"/>
    </row>
    <row r="4">
      <c r="A4" t="s">
        <v>2</v>
      </c>
      <c r="B4">
        <v>3</v>
      </c>
      <c r="C4"/>
      <c r="D4" t="inlineStr" s="13">
        <is>
          <t>Marquer la cuisson du tajine — Dans la sauteuse, faire revenir dans le beurre et l'huile les morceaux de viande, puis les oignons. En fin de coloration, ajouter les amandes effilées. Égoutter la viande et les amandes. Éliminer la graisse et les particules carbonisées de la sauteuse. Remettre la viande et les amandes en sauteuse. Singer et laisser cuire la farine quelques instants. Ajouter les citrons émincés, les épices et aromates. Mouiller avec le fond blanc à hauteur de la viande. Introduire la sonde de cuisson à cœur d'un morceau de viande. Cuire à couvert à feu doux pendant 1h15 environ. Mouiller au besoin en cours de cuisson ou laisser réduire, afin d'obtenir un fond de braisage en quantité suffisante pour accompagner la viande au terme de la cuisson. Atteindre +95°C à cœur. Vérifier la cuisson et la consistance de la sauce. Rectifier l'assaisonnement. Respecter la procédure de fin de cuisson. Débarrasser le tajine dans 5 bacs GN 1/1 de service H 65. Couvrir. Stocker en armoire chaude et maintenir à +63°C en attente de consommation.</t>
        </is>
      </c>
      <c r="E4" t="s" s="13"/>
      <c r="F4"/>
    </row>
    <row r="5">
      <c r="A5" t="s">
        <v>2</v>
      </c>
      <c r="B5">
        <v>4</v>
      </c>
      <c r="C5"/>
      <c r="D5" t="s" s="13">
        <v>97</v>
      </c>
      <c r="E5" t="s" s="13"/>
      <c r="F5"/>
    </row>
    <row r="6">
      <c r="A6" t="s">
        <v>2</v>
      </c>
      <c r="B6">
        <v>5</v>
      </c>
      <c r="C6"/>
      <c r="D6" t="inlineStr" s="13">
        <is>
          <t>Suggestions — On peut ajouter en garniture des quartiers de coing pochés et revenus au beurre en sauteuse et légèrement caramélisés dans le miel. On peut, pour varier la recette, ajouter des raisins secs, une pincée de piment et de la cannelle.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98</v>
      </c>
      <c r="B1"/>
      <c r="C1"/>
      <c r="D1"/>
    </row>
    <row r="2">
      <c r="A2" t="str" s="14">
        <f>"GRO_CDC_125 · GRO.VIANDES · référence : "&amp;Besoins!B3&amp;" "&amp;Besoins!C3&amp;" · multiplicateur réglable sur la feuille ""Besoins"""</f>
        <v>GRO_CDC_125 · GRO.VIANDES · référence : 100 pc · multiplicateur réglable sur la feuille </v>
      </c>
      <c r="B2"/>
      <c r="C2"/>
      <c r="D2"/>
    </row>
    <row r="3">
      <c r="A3"/>
      <c r="B3"/>
      <c r="C3"/>
      <c r="D3"/>
    </row>
    <row r="4">
      <c r="A4" t="s" s="15">
        <v>99</v>
      </c>
      <c r="B4"/>
      <c r="C4"/>
      <c r="D4"/>
    </row>
    <row r="5">
      <c r="A5" t="s" s="16">
        <v>100</v>
      </c>
      <c r="B5" t="str" s="13">
        <f>Procedure!D2</f>
        <v>Mise en place du poste de travail — Vérifier la D.L.C., peser les denrées, sélectionner le matériel. Désinfecter le matériel et le poste de travail suivant les protocoles.</v>
      </c>
      <c r="C5"/>
      <c r="D5"/>
    </row>
    <row r="6">
      <c r="A6" t="s" s="16">
        <v>101</v>
      </c>
      <c r="B6" t="str" s="13">
        <f>Procedure!D3</f>
        <v>Préparations préliminaires — Déconditionner la viande suivant la procédure. Égoutter la viande en chambre froide dans 1 bac GN 2/1 H 250 en polycarbonate. Détailler la viande en petits morceaux de 30g environ. Réserver au froid. Laver et désinfecter les citrons suivant la procédure. Couper les citrons en quartiers dans le sens de la longueur. Émincer ensuite les quartiers. Réserver. Dans un rondeau, réaliser 7 litres de fond blanc de veau, à partir de fond déshydraté, en se reportant aux recommandations du fabricant. Réserver.</v>
      </c>
      <c r="C6"/>
      <c r="D6"/>
    </row>
    <row r="7">
      <c r="A7"/>
      <c r="B7" t="str">
        <f>Besoins!B13</f>
        <v>Citron jaune frais (zeste/jus) — à réactualiser</v>
      </c>
      <c r="C7" s="11">
        <f>Besoins!E13</f>
        <v>2.5</v>
      </c>
      <c r="D7" t="str">
        <f>Besoins!F13</f>
        <v>kg</v>
      </c>
    </row>
    <row r="8">
      <c r="A8"/>
      <c r="B8" t="str">
        <f>Besoins!B11</f>
        <v>Fond blanc de veau reconstitue</v>
      </c>
      <c r="C8" s="11">
        <f>Besoins!E11</f>
        <v>7</v>
      </c>
      <c r="D8" t="str">
        <f>Besoins!F11</f>
        <v>lt</v>
      </c>
    </row>
    <row r="9">
      <c r="A9"/>
      <c r="B9" t="str">
        <f>Besoins!B19</f>
        <v>Épaule d'agneau désossée</v>
      </c>
      <c r="C9" s="11">
        <f>Besoins!E19</f>
        <v>16</v>
      </c>
      <c r="D9" t="str">
        <f>Besoins!F19</f>
        <v>kg</v>
      </c>
    </row>
    <row r="10">
      <c r="A10" t="s" s="16">
        <v>102</v>
      </c>
      <c r="B10" t="str" s="13">
        <f>Procedure!D4</f>
        <v>Marquer la cuisson du tajine — Dans la sauteuse, faire revenir dans le beurre et l'huile les morceaux de viande, puis les oignons. En fin de coloration, ajouter les amandes effilées. Égoutter la viande et les amandes. Éliminer la graisse et les particules carbonisées de la sauteuse. Remettre la viande et les amandes en sauteuse. Singer et laisser cuire la farine quelques instants. Ajouter les citrons émincés, les épices et aromates. Mouiller avec le fond blanc à hauteur de la viande. Introduire la sonde de cuisson à cœur d'un morceau de viande. Cuire à couvert à feu doux pendant 1h15 environ. Mouiller au besoin en cours de cuisson ou laisser réduire, afin d'obtenir un fond de braisage en quantité suffisante pour accompagner la viande au terme de la cuisson. Atteindre +95°C à cœur. Vérifier la cuisson et la consistance de la sauce. Rectifier l'assaisonnement. Respecter la procédure de fin de cuisson. Débarrasser le tajine dans 5 bacs GN 1/1 de service H 65. Couvrir. Stocker en armoire chaude et maintenir à +63°C en attente de consommation.</v>
      </c>
      <c r="C10"/>
      <c r="D10"/>
    </row>
    <row r="11">
      <c r="A11"/>
      <c r="B11" t="str">
        <f>Besoins!B18</f>
        <v>Oignons émincés surgelés</v>
      </c>
      <c r="C11" s="11">
        <f>Besoins!E18</f>
        <v>2.5</v>
      </c>
      <c r="D11" t="str">
        <f>Besoins!F18</f>
        <v>kg</v>
      </c>
    </row>
    <row r="12">
      <c r="A12"/>
      <c r="B12" t="str">
        <f>Besoins!B14</f>
        <v>Amandes effilées</v>
      </c>
      <c r="C12" s="11">
        <f>Besoins!E14</f>
        <v>1.5</v>
      </c>
      <c r="D12" t="str">
        <f>Besoins!F14</f>
        <v>kg</v>
      </c>
    </row>
    <row r="13">
      <c r="A13"/>
      <c r="B13" t="str">
        <f>Besoins!B12</f>
        <v>Farine de blé T55</v>
      </c>
      <c r="C13" s="11">
        <f>Besoins!E12</f>
        <v>0.25</v>
      </c>
      <c r="D13" t="str">
        <f>Besoins!F12</f>
        <v>kg</v>
      </c>
    </row>
    <row r="14">
      <c r="A14"/>
      <c r="B14" t="str">
        <f>Besoins!B16</f>
        <v>Beurre de cuisine bloc 10 kg</v>
      </c>
      <c r="C14" s="11">
        <f>Besoins!E16</f>
        <v>0.5</v>
      </c>
      <c r="D14" t="str">
        <f>Besoins!F16</f>
        <v>kg</v>
      </c>
    </row>
    <row r="15">
      <c r="A15"/>
      <c r="B15" t="str">
        <f>Besoins!B15</f>
        <v>Huile d'olive vierge pure</v>
      </c>
      <c r="C15" s="11">
        <f>Besoins!E15</f>
        <v>0.5</v>
      </c>
      <c r="D15" t="str">
        <f>Besoins!F15</f>
        <v>lt</v>
      </c>
    </row>
    <row r="16">
      <c r="A16"/>
      <c r="B16" t="str">
        <f>Besoins!B7</f>
        <v>Coriandre moulue</v>
      </c>
      <c r="C16" s="11">
        <f>Besoins!E7</f>
        <v>0.015</v>
      </c>
      <c r="D16" t="str">
        <f>Besoins!F7</f>
        <v>kg</v>
      </c>
    </row>
    <row r="17">
      <c r="A17"/>
      <c r="B17" t="str">
        <f>Besoins!B10</f>
        <v>Thym séché</v>
      </c>
      <c r="C17" s="11">
        <f>Besoins!E10</f>
        <v>0.01</v>
      </c>
      <c r="D17" t="str">
        <f>Besoins!F10</f>
        <v>kg</v>
      </c>
    </row>
    <row r="18">
      <c r="A18"/>
      <c r="B18" t="str">
        <f>Besoins!B9</f>
        <v>Laurier sauce feuilles</v>
      </c>
      <c r="C18" s="11">
        <f>Besoins!E9</f>
        <v>0.005</v>
      </c>
      <c r="D18" t="str">
        <f>Besoins!F9</f>
        <v>kg</v>
      </c>
    </row>
    <row r="19">
      <c r="A19"/>
      <c r="B19" t="str">
        <f>Besoins!B17</f>
        <v>Sel fin de cuisine</v>
      </c>
      <c r="C19" s="11">
        <f>Besoins!E17</f>
        <v>0.08</v>
      </c>
      <c r="D19" t="str">
        <f>Besoins!F17</f>
        <v>kg</v>
      </c>
    </row>
    <row r="20">
      <c r="A20"/>
      <c r="B20" t="str">
        <f>Besoins!B8</f>
        <v>Poivre noir moulu</v>
      </c>
      <c r="C20" s="11">
        <f>Besoins!E8</f>
        <v>0.012</v>
      </c>
      <c r="D20" t="str">
        <f>Besoins!F8</f>
        <v>kg</v>
      </c>
    </row>
    <row r="21">
      <c r="A21" t="s" s="16">
        <v>103</v>
      </c>
      <c r="B21" t="str" s="13">
        <f>Procedure!D5</f>
        <v>Dresser — Servir le tajine accompagné de riz créole.</v>
      </c>
      <c r="C21"/>
      <c r="D21"/>
    </row>
    <row r="22">
      <c r="A22" t="s" s="16">
        <v>104</v>
      </c>
      <c r="B22" t="str" s="13">
        <f>Procedure!D6</f>
        <v>Suggestions — On peut ajouter en garniture des quartiers de coing pochés et revenus au beurre en sauteuse et légèrement caramélisés dans le miel. On peut, pour varier la recette, ajouter des raisins secs, une pincée de piment et de la cannelle.</v>
      </c>
      <c r="C22"/>
      <c r="D22"/>
    </row>
    <row r="23">
      <c r="A23"/>
      <c r="B23"/>
      <c r="C23"/>
      <c r="D23"/>
    </row>
    <row r="24">
      <c r="A24" t="s" s="17">
        <v>21</v>
      </c>
      <c r="B24"/>
      <c r="C24"/>
      <c r="D24"/>
    </row>
  </sheetData>
  <sheetProtection sheet="1" formatRows="0" formatColumns="0"/>
  <mergeCells count="9">
    <mergeCell ref="A1:D1"/>
    <mergeCell ref="A2:D2"/>
    <mergeCell ref="A4:D4"/>
    <mergeCell ref="B5:D5"/>
    <mergeCell ref="B6:D6"/>
    <mergeCell ref="B10:D1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2026-09-22T15:24:01Z</dcterms:created>
  <dc:title>TAJINE D'AGNEAU AUX CITRONS ET </dc:title>
  <dc:subject/>
  <dc:creator>CUIS.web</dc:creator>
  <cp:lastModifiedBy/>
  <cp:keywords/>
  <dc:description>Export automatique — moteur récursif d'origine : Bernard Vandendaele</dc:description>
  <cp:category/>
  <dc:language>en-US</dc:language>
  <dcterms:modified xsi:type="dcterms:W3CDTF">2026-09-22T15:24:01Z</dcterms:modified>
  <cp:revision>1</cp:revision>
</cp:coreProperties>
</file>