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COLIN FARCIS LA VALLI" sheetId="1" r:id="rId1"/>
    <sheet name="Fumet de crustacés reconstitué " sheetId="2" r:id="rId2"/>
    <sheet name="Roux Blanc" sheetId="3" r:id="rId3"/>
    <sheet name="Fonds naturel fumet de crustacé" sheetId="4" r:id="rId4"/>
    <sheet name="Concentré liquide champignons (" sheetId="5" r:id="rId5"/>
  </sheets>
</workbook>
</file>

<file path=xl/sharedStrings.xml><?xml version="1.0" encoding="utf-8"?>
<sst xmlns="http://schemas.openxmlformats.org/spreadsheetml/2006/main" count="57" uniqueCount="57">
  <si>
    <t>FILETS DE COLIN FARCIS LA VALLIÈRE</t>
  </si>
  <si>
    <t>Annotations</t>
  </si>
  <si>
    <t>Quantité souhaitée</t>
  </si>
  <si>
    <t>pc</t>
  </si>
  <si>
    <t>référence : 100 pc</t>
  </si>
  <si>
    <t>FILETS DE COLIN FARCIS LA VALLIÈRE  GRO_CDC_087</t>
  </si>
  <si>
    <t>Ingrédients</t>
  </si>
  <si>
    <t xml:space="preserve">    Filets de colin lieu</t>
  </si>
  <si>
    <t>kg</t>
  </si>
  <si>
    <t xml:space="preserve">    Beurre doux 82% MG plaquette</t>
  </si>
  <si>
    <t xml:space="preserve">    Sel fin de cuisine</t>
  </si>
  <si>
    <t xml:space="preserve">    Poivre noir moulu</t>
  </si>
  <si>
    <t xml:space="preserve">    Filets de saumon surgeles</t>
  </si>
  <si>
    <t xml:space="preserve">    OEUF (P) (conv.)</t>
  </si>
  <si>
    <t xml:space="preserve">    Crème fraîche épaisse 30% MG</t>
  </si>
  <si>
    <t xml:space="preserve">    Piment de Cayenne</t>
  </si>
  <si>
    <t xml:space="preserve">    Fumet de crustacés reconstitué (collectivité) — voir l'onglet "Fumet de crustacés reconstitué "</t>
  </si>
  <si>
    <t>lt</t>
  </si>
  <si>
    <t xml:space="preserve">    VIN BLANC CUISSON (L) (conv.)</t>
  </si>
  <si>
    <t xml:space="preserve">    Roux Blanc — voir l'onglet "Roux Blanc"</t>
  </si>
  <si>
    <t xml:space="preserve">    Crème fraîche liquide 15% MG allégée</t>
  </si>
  <si>
    <t xml:space="preserve">    Fonds naturel fumet de crustacés prêt à l'emploi (collectivité) — voir l'onglet "Fonds naturel fumet de crustacé"</t>
  </si>
  <si>
    <t xml:space="preserve">    Concentré liquide champignons (collectivité) — voir l'onglet "Concentré liquide champignons ("</t>
  </si>
  <si>
    <t>1.</t>
  </si>
  <si>
    <t>2.</t>
  </si>
  <si>
    <t>3.</t>
  </si>
  <si>
    <t>4.</t>
  </si>
  <si>
    <t>Plaquer les filets de colin — Éponger les filets avec du papier absorbant. Plaquer les filets sur les bacs beurrés.</t>
  </si>
  <si>
    <t>5.</t>
  </si>
  <si>
    <t>6.</t>
  </si>
  <si>
    <t>7.</t>
  </si>
  <si>
    <t>8.</t>
  </si>
  <si>
    <t>Dresser et servir — Dresser sur assiette un filet farci. Napper de sauce crustacés.</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</si>
  <si>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</si>
  <si>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</si>
  <si>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</si>
  <si>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</si>
  <si>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</si>
  <si>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</si>
  <si>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</si>
  <si>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</si>
  <si>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</si>
  <si>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</si>
  <si>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</si>
  <si>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</si>
  <si>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</si>
  <si>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</si>
  <si>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</si>
  <si>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</si>
  <si>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Fonds naturel fumet de crustacés prêt à l'emploi (collectivité)</t>
  </si>
  <si>
    <t>Fonds naturel fumet de crustacés prêt à l'emploi (collectivité)  GRO-FC-CRUS-CH</t>
  </si>
  <si>
    <t xml:space="preserve">    Fonds Naturel Fumet de Crustacés prêt-à-l'emploi (CHEF, Nestlé Professional)</t>
  </si>
  <si>
    <t>Utiliser directement le fonds naturel, sans dilution — reconditionnement en cuisine.</t>
  </si>
  <si>
    <t>Concentré liquide champignons (collectivité)</t>
  </si>
  <si>
    <t>Concentré liquide champignons (collectivité)  GRO-CC-CHAMPI-CH</t>
  </si>
  <si>
    <t xml:space="preserve">    Concentré Liquide Champignons (CHEF, Nestlé Professional)</t>
  </si>
  <si>
    <t>Utiliser directement le concentré liquide, sans dilution — reconditionnement en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</si>
</sst>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B2*0.0025</f>
        <v>0.25</v>
      </c>
      <c r="D7" t="s">
        <v>8</v>
      </c>
      <c r="E7" t="s" s="8"/>
    </row>
    <row r="8">
      <c r="A8"/>
      <c r="B8" t="s">
        <v>10</v>
      </c>
      <c r="C8" s="10">
        <f>B2*0.00025</f>
        <v>0.025</v>
      </c>
      <c r="D8" t="s">
        <v>8</v>
      </c>
      <c r="E8" t="s" s="8"/>
    </row>
    <row r="9">
      <c r="A9"/>
      <c r="B9" t="s">
        <v>11</v>
      </c>
      <c r="C9" s="10">
        <f>B2*0.00012</f>
        <v>0.012</v>
      </c>
      <c r="D9" t="s">
        <v>8</v>
      </c>
      <c r="E9" t="s" s="8"/>
    </row>
    <row r="10">
      <c r="A10"/>
      <c r="B10" t="s">
        <v>12</v>
      </c>
      <c r="C10" s="10">
        <f>B2*0.02</f>
        <v>2</v>
      </c>
      <c r="D10" t="s">
        <v>8</v>
      </c>
      <c r="E10" t="s" s="8"/>
    </row>
    <row r="11">
      <c r="A11"/>
      <c r="B11" t="s">
        <v>7</v>
      </c>
      <c r="C11" s="10">
        <f>B2*0.01</f>
        <v>1</v>
      </c>
      <c r="D11" t="s">
        <v>8</v>
      </c>
      <c r="E11" t="s" s="8"/>
    </row>
    <row r="12">
      <c r="A12"/>
      <c r="B12" t="s">
        <v>13</v>
      </c>
      <c r="C12" s="10">
        <f>B2*0.08</f>
        <v>8</v>
      </c>
      <c r="D12" t="s">
        <v>3</v>
      </c>
      <c r="E12" t="s" s="8"/>
    </row>
    <row r="13">
      <c r="A13"/>
      <c r="B13" t="s">
        <v>14</v>
      </c>
      <c r="C13" s="10">
        <f>B2*0.004</f>
        <v>0.4</v>
      </c>
      <c r="D13" t="s">
        <v>8</v>
      </c>
      <c r="E13" t="s" s="8"/>
    </row>
    <row r="14">
      <c r="A14"/>
      <c r="B14" t="s">
        <v>10</v>
      </c>
      <c r="C14" s="10">
        <f>B2*0.00025</f>
        <v>0.025</v>
      </c>
      <c r="D14" t="s">
        <v>8</v>
      </c>
      <c r="E14" t="s" s="8"/>
    </row>
    <row r="15">
      <c r="A15"/>
      <c r="B15" t="s">
        <v>11</v>
      </c>
      <c r="C15" s="10">
        <f>B2*0.00006</f>
        <v>0.006</v>
      </c>
      <c r="D15" t="s">
        <v>8</v>
      </c>
      <c r="E15" t="s" s="8"/>
    </row>
    <row r="16">
      <c r="A16"/>
      <c r="B16" t="s">
        <v>15</v>
      </c>
      <c r="C16" s="10">
        <f>B2*0.00001</f>
        <v>0.001</v>
      </c>
      <c r="D16" t="s">
        <v>8</v>
      </c>
      <c r="E16" t="s" s="8"/>
    </row>
    <row r="17">
      <c r="A17"/>
      <c r="B17" t="s">
        <v>16</v>
      </c>
      <c r="C17" s="10">
        <f>B2*0.1</f>
        <v>10</v>
      </c>
      <c r="D17" t="s">
        <v>17</v>
      </c>
      <c r="E17" t="s" s="8"/>
    </row>
    <row r="18">
      <c r="A18"/>
      <c r="B18" t="s">
        <v>18</v>
      </c>
      <c r="C18" s="10">
        <f>B2*0.02</f>
        <v>2</v>
      </c>
      <c r="D18" t="s">
        <v>17</v>
      </c>
      <c r="E18" t="s" s="8"/>
    </row>
    <row r="19">
      <c r="A19"/>
      <c r="B19" t="s">
        <v>19</v>
      </c>
      <c r="C19" s="10">
        <f>B2*0.015</f>
        <v>1.5</v>
      </c>
      <c r="D19" t="s">
        <v>8</v>
      </c>
      <c r="E19" t="s" s="8"/>
    </row>
    <row r="20">
      <c r="A20"/>
      <c r="B20" t="s">
        <v>20</v>
      </c>
      <c r="C20" s="10">
        <f>B2*0.02</f>
        <v>2</v>
      </c>
      <c r="D20" t="s">
        <v>17</v>
      </c>
      <c r="E20" t="s" s="8"/>
    </row>
    <row r="21">
      <c r="A21"/>
      <c r="B21" t="s">
        <v>21</v>
      </c>
      <c r="C21" s="10">
        <f>B2*0.001</f>
        <v>0.1</v>
      </c>
      <c r="D21" t="s">
        <v>8</v>
      </c>
      <c r="E21" t="s" s="8"/>
    </row>
    <row r="22">
      <c r="A22"/>
      <c r="B22" t="s">
        <v>22</v>
      </c>
      <c r="C22" s="10">
        <f>B2*0.001</f>
        <v>0.1</v>
      </c>
      <c r="D22" t="s">
        <v>8</v>
      </c>
      <c r="E22" t="s" s="8"/>
    </row>
    <row r="23">
      <c r="A23"/>
      <c r="B23"/>
      <c r="C23"/>
      <c r="D23"/>
      <c r="E23" t="s" s="8"/>
    </row>
    <row r="24">
      <c r="A24" t="s" s="11">
        <v>23</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24</v>
      </c>
      <c r="B25" t="inlineStr" s="12">
        <is>
          <t>Préparations préliminaires — La veille, faire décongeler les filets de colin suivant la procédure. Tailler et portionner les filets. Réserver au froid en attente d'utilisation. Dans une calotte, faire fondre le beurre. Au pinceau, badigeonner le fond de 6 bacs GN 1/1 H 45 perforés. Saler et poivrer le fond des bacs. Réserver au froid en attente d'utilisation.</t>
        </is>
      </c>
      <c r="C25"/>
      <c r="D25"/>
      <c r="E25" t="s" s="8"/>
    </row>
    <row r="26">
      <c r="A26"/>
      <c r="B26" t="s">
        <v>7</v>
      </c>
      <c r="C26" s="10">
        <f>B2*0.12</f>
        <v>12</v>
      </c>
      <c r="D26" t="s">
        <v>8</v>
      </c>
      <c r="E26" t="s" s="8"/>
    </row>
    <row r="27">
      <c r="A27"/>
      <c r="B27" t="s">
        <v>9</v>
      </c>
      <c r="C27" s="10">
        <f>B2*0.0025</f>
        <v>0.25</v>
      </c>
      <c r="D27" t="s">
        <v>8</v>
      </c>
      <c r="E27" t="s" s="8"/>
    </row>
    <row r="28">
      <c r="A28"/>
      <c r="B28" t="s">
        <v>10</v>
      </c>
      <c r="C28" s="10">
        <f>B2*0.00025</f>
        <v>0.025</v>
      </c>
      <c r="D28" t="s">
        <v>8</v>
      </c>
      <c r="E28" t="s" s="8"/>
    </row>
    <row r="29">
      <c r="A29"/>
      <c r="B29" t="s">
        <v>11</v>
      </c>
      <c r="C29" s="10">
        <f>B2*0.00012</f>
        <v>0.012</v>
      </c>
      <c r="D29" t="s">
        <v>8</v>
      </c>
      <c r="E29" t="s" s="8"/>
    </row>
    <row r="30">
      <c r="A30" t="s" s="11">
        <v>25</v>
      </c>
      <c r="B30" t="inlineStr" s="12">
        <is>
          <t>Confectionner la farce de poisson — Au mixeur, hacher finement les filets de saumon et de colin. Dans la cuve du batteur, mettre la chair de poisson hachée et le sel fin. Travailler à la feuille. Au contact du sel, la chair va se raffermir. Ajouter progressivement les œufs. Travailler l'ensemble. Ajouter la crème fraîche et les épices. Travailler afin d'obtenir une farce bien liée. Débarrasser la farce dans un bac GN 1/1 H 100. Filmer et stocker le bac au froid.</t>
        </is>
      </c>
      <c r="C30"/>
      <c r="D30"/>
      <c r="E30" t="s" s="8"/>
    </row>
    <row r="31">
      <c r="A31"/>
      <c r="B31" t="s">
        <v>12</v>
      </c>
      <c r="C31" s="10">
        <f>B2*0.02</f>
        <v>2</v>
      </c>
      <c r="D31" t="s">
        <v>8</v>
      </c>
      <c r="E31" t="s" s="8"/>
    </row>
    <row r="32">
      <c r="A32"/>
      <c r="B32" t="s">
        <v>7</v>
      </c>
      <c r="C32" s="10">
        <f>B2*0.01</f>
        <v>1</v>
      </c>
      <c r="D32" t="s">
        <v>8</v>
      </c>
      <c r="E32" t="s" s="8"/>
    </row>
    <row r="33">
      <c r="A33"/>
      <c r="B33" t="s">
        <v>13</v>
      </c>
      <c r="C33" s="10">
        <f>B2*0.08</f>
        <v>8</v>
      </c>
      <c r="D33" t="s">
        <v>3</v>
      </c>
      <c r="E33" t="s" s="8"/>
    </row>
    <row r="34">
      <c r="A34"/>
      <c r="B34" t="s">
        <v>14</v>
      </c>
      <c r="C34" s="10">
        <f>B2*0.004</f>
        <v>0.4</v>
      </c>
      <c r="D34" t="s">
        <v>8</v>
      </c>
      <c r="E34" t="s" s="8"/>
    </row>
    <row r="35">
      <c r="A35"/>
      <c r="B35" t="s">
        <v>10</v>
      </c>
      <c r="C35" s="10">
        <f>B2*0.00025</f>
        <v>0.025</v>
      </c>
      <c r="D35" t="s">
        <v>8</v>
      </c>
      <c r="E35" t="s" s="8"/>
    </row>
    <row r="36">
      <c r="A36"/>
      <c r="B36" t="s">
        <v>11</v>
      </c>
      <c r="C36" s="10">
        <f>B2*0.00006</f>
        <v>0.006</v>
      </c>
      <c r="D36" t="s">
        <v>8</v>
      </c>
      <c r="E36" t="s" s="8"/>
    </row>
    <row r="37">
      <c r="A37"/>
      <c r="B37" t="s">
        <v>15</v>
      </c>
      <c r="C37" s="10">
        <f>B2*0.00001</f>
        <v>0.001</v>
      </c>
      <c r="D37" t="s">
        <v>8</v>
      </c>
      <c r="E37" t="s" s="8"/>
    </row>
    <row r="38">
      <c r="A38" t="s" s="11">
        <v>26</v>
      </c>
      <c r="B38" t="s" s="12">
        <v>27</v>
      </c>
      <c r="C38"/>
      <c r="D38"/>
      <c r="E38" t="s" s="8"/>
    </row>
    <row r="39">
      <c r="A39" t="s" s="11">
        <v>28</v>
      </c>
      <c r="B39" t="inlineStr" s="12">
        <is>
          <t>Farcir les filets de colin — Remplir de farce une poche jetable munie d'une douille cannelée n°10. Coucher à la poche, sur la longueur de chaque filet de colin, un bâton torsadé de farce de poisson. Réserver au froid les bacs de filets sur l'échelle du four.</t>
        </is>
      </c>
      <c r="C39"/>
      <c r="D39"/>
      <c r="E39" t="s" s="8"/>
    </row>
    <row r="40">
      <c r="A40" t="s" s="11">
        <v>29</v>
      </c>
      <c r="B40" t="inlineStr" s="12">
        <is>
          <t>Confectionner la sauce — Confectionner le roux : dans un rondeau, faire fondre le beurre. Ajouter la farine. Remuer au fouet. Cuire le roux. Au terme de sa cuisson, il devient blanc et mousseux. Réserver et laisser refroidir le roux dans le rondeau qui servira à la confection de la sauce. Confectionner le fumet : dans un rondeau, réaliser 10 litres de fumet de crustacés à partir de fumet déshydraté en utilisant le vin blanc pour la réhydratation et en se reportant aux recommandations du fabricant. Confectionner le velouté : verser le fumet bouillant sur le roux froid. Laisser cuire le velouté à feu doux. Corser avec les concentrés de crustacés et de champignons. Crémer le velouté. Au mixeur, émulsionner la sauce. Rectifier l'assaisonnement. Respecter la procédure de fin de cuisson. Débarrasser la sauce dans un bac GN 1/2 H 250. Filmer le bac pour éviter de la tamponner. Maintenir la sauce à une température de +63 °C en attente d'utilisation.</t>
        </is>
      </c>
      <c r="C40"/>
      <c r="D40"/>
      <c r="E40" t="s" s="8"/>
    </row>
    <row r="41">
      <c r="A41"/>
      <c r="B41" t="s">
        <v>16</v>
      </c>
      <c r="C41" s="10">
        <f>B2*0.1</f>
        <v>10</v>
      </c>
      <c r="D41" t="s">
        <v>17</v>
      </c>
      <c r="E41" t="s" s="8"/>
    </row>
    <row r="42">
      <c r="A42"/>
      <c r="B42" t="s">
        <v>18</v>
      </c>
      <c r="C42" s="10">
        <f>B2*0.02</f>
        <v>2</v>
      </c>
      <c r="D42" t="s">
        <v>17</v>
      </c>
      <c r="E42" t="s" s="8"/>
    </row>
    <row r="43">
      <c r="A43"/>
      <c r="B43" t="s">
        <v>19</v>
      </c>
      <c r="C43" s="10">
        <f>B2*0.015</f>
        <v>1.5</v>
      </c>
      <c r="D43" t="s">
        <v>8</v>
      </c>
      <c r="E43" t="s" s="8"/>
    </row>
    <row r="44">
      <c r="A44"/>
      <c r="B44" t="s">
        <v>20</v>
      </c>
      <c r="C44" s="10">
        <f>B2*0.02</f>
        <v>2</v>
      </c>
      <c r="D44" t="s">
        <v>17</v>
      </c>
      <c r="E44" t="s" s="8"/>
    </row>
    <row r="45">
      <c r="A45"/>
      <c r="B45" t="s">
        <v>21</v>
      </c>
      <c r="C45" s="10">
        <f>B2*0.001</f>
        <v>0.1</v>
      </c>
      <c r="D45" t="s">
        <v>8</v>
      </c>
      <c r="E45" t="s" s="8"/>
    </row>
    <row r="46">
      <c r="A46"/>
      <c r="B46" t="s">
        <v>22</v>
      </c>
      <c r="C46" s="10">
        <f>B2*0.001</f>
        <v>0.1</v>
      </c>
      <c r="D46" t="s">
        <v>8</v>
      </c>
      <c r="E46" t="s" s="8"/>
    </row>
    <row r="47">
      <c r="A47" t="s" s="11">
        <v>30</v>
      </c>
      <c r="B47" t="inlineStr" s="12">
        <is>
          <t>Cuire les filets de colin — Préchauffer le four sur la position vapeur. Pluper la sonde de cuisson dans le cœur d'un filet. Enfourner l'échelle de cuisson contenant les bacs de filets. Cuire pendant 10 à 15 minutes. Atteindre la température de +63 °C. Contrôler la cuisson. Respecter la procédure de cuisson. Stocker en armoire chaude et maintenir à la température de +63 °C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4:D24"/>
    <mergeCell ref="B25:D25"/>
    <mergeCell ref="B30:D30"/>
    <mergeCell ref="B38:D38"/>
    <mergeCell ref="B39:D39"/>
    <mergeCell ref="B40:D40"/>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10</v>
      </c>
      <c r="C2" t="s">
        <v>17</v>
      </c>
      <c r="D2" t="s" s="7">
        <v>36</v>
      </c>
      <c r="E2" t="s" s="8"/>
    </row>
    <row r="3">
      <c r="A3"/>
      <c r="B3"/>
      <c r="C3"/>
      <c r="D3"/>
      <c r="E3" t="s" s="8"/>
    </row>
    <row r="4">
      <c r="A4" t="s" s="9">
        <v>37</v>
      </c>
      <c r="B4"/>
      <c r="C4"/>
      <c r="D4"/>
      <c r="E4" t="s" s="8"/>
    </row>
    <row r="5">
      <c r="A5" t="s" s="4">
        <v>6</v>
      </c>
      <c r="B5"/>
      <c r="C5"/>
      <c r="D5"/>
      <c r="E5" t="s" s="8"/>
    </row>
    <row r="6">
      <c r="A6"/>
      <c r="B6" t="s">
        <v>38</v>
      </c>
      <c r="C6" s="10">
        <f>B2*0.975</f>
        <v>9.75</v>
      </c>
      <c r="D6" t="s">
        <v>17</v>
      </c>
      <c r="E6" t="s" s="8"/>
    </row>
    <row r="7">
      <c r="A7"/>
      <c r="B7" t="s">
        <v>39</v>
      </c>
      <c r="C7" s="10">
        <f>B2*0.025</f>
        <v>0.25</v>
      </c>
      <c r="D7" t="s">
        <v>8</v>
      </c>
      <c r="E7" t="s" s="8"/>
    </row>
    <row r="8">
      <c r="A8"/>
      <c r="B8"/>
      <c r="C8"/>
      <c r="D8"/>
      <c r="E8" t="s" s="8"/>
    </row>
    <row r="9">
      <c r="A9" t="s" s="11">
        <v>23</v>
      </c>
      <c r="B9" t="s" s="12">
        <v>40</v>
      </c>
      <c r="C9"/>
      <c r="D9"/>
      <c r="E9" t="s" s="8"/>
    </row>
    <row r="10">
      <c r="A10"/>
      <c r="B10" t="s">
        <v>38</v>
      </c>
      <c r="C10" s="10">
        <f>B2*0.975</f>
        <v>9.75</v>
      </c>
      <c r="D10" t="s">
        <v>17</v>
      </c>
      <c r="E10" t="s" s="8"/>
    </row>
    <row r="11">
      <c r="A11"/>
      <c r="B11" t="s">
        <v>39</v>
      </c>
      <c r="C11" s="10">
        <f>B2*0.025</f>
        <v>0.25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1.5</v>
      </c>
      <c r="C2" t="s">
        <v>8</v>
      </c>
      <c r="D2" t="s" s="7">
        <v>42</v>
      </c>
      <c r="E2" t="s" s="8"/>
    </row>
    <row r="3">
      <c r="A3"/>
      <c r="B3"/>
      <c r="C3"/>
      <c r="D3"/>
      <c r="E3" t="s" s="8"/>
    </row>
    <row r="4">
      <c r="A4" t="s" s="9">
        <v>43</v>
      </c>
      <c r="B4"/>
      <c r="C4"/>
      <c r="D4"/>
      <c r="E4" t="s" s="8"/>
    </row>
    <row r="5">
      <c r="A5" t="s" s="4">
        <v>6</v>
      </c>
      <c r="B5"/>
      <c r="C5"/>
      <c r="D5"/>
      <c r="E5" t="s" s="8"/>
    </row>
    <row r="6">
      <c r="A6"/>
      <c r="B6" t="s">
        <v>44</v>
      </c>
      <c r="C6" s="10">
        <f>B2*0.5</f>
        <v>0.75</v>
      </c>
      <c r="D6" t="s">
        <v>8</v>
      </c>
      <c r="E6" t="s" s="8"/>
    </row>
    <row r="7">
      <c r="A7"/>
      <c r="B7" t="s">
        <v>45</v>
      </c>
      <c r="C7" s="10">
        <f>B2*0.5</f>
        <v>0.75</v>
      </c>
      <c r="D7" t="s">
        <v>8</v>
      </c>
      <c r="E7" t="s" s="8"/>
    </row>
    <row r="8">
      <c r="A8"/>
      <c r="B8"/>
      <c r="C8"/>
      <c r="D8"/>
      <c r="E8" t="s" s="8"/>
    </row>
    <row r="9">
      <c r="A9" t="s" s="11">
        <v>23</v>
      </c>
      <c r="B9" t="s" s="12">
        <v>46</v>
      </c>
      <c r="C9"/>
      <c r="D9"/>
      <c r="E9" t="s" s="8"/>
    </row>
    <row r="10">
      <c r="A10"/>
      <c r="B10" t="s">
        <v>44</v>
      </c>
      <c r="C10" s="10">
        <f>B2*0.5</f>
        <v>0.75</v>
      </c>
      <c r="D10" t="s">
        <v>8</v>
      </c>
      <c r="E10" t="s" s="8"/>
    </row>
    <row r="11">
      <c r="A11"/>
      <c r="B11" t="s">
        <v>45</v>
      </c>
      <c r="C11" s="10">
        <f>B2*0.5</f>
        <v>0.75</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0.75</v>
      </c>
      <c r="D13" t="s">
        <v>8</v>
      </c>
      <c r="E13" t="s" s="8"/>
    </row>
    <row r="14">
      <c r="A14"/>
      <c r="B14" t="s">
        <v>45</v>
      </c>
      <c r="C14" s="10">
        <f>B2*0.5</f>
        <v>0.75</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0.1</v>
      </c>
      <c r="C2" t="s">
        <v>17</v>
      </c>
      <c r="D2" t="s" s="7">
        <v>36</v>
      </c>
      <c r="E2" t="s" s="8"/>
    </row>
    <row r="3">
      <c r="A3"/>
      <c r="B3"/>
      <c r="C3"/>
      <c r="D3"/>
      <c r="E3" t="s" s="8"/>
    </row>
    <row r="4">
      <c r="A4" t="s" s="9">
        <v>50</v>
      </c>
      <c r="B4"/>
      <c r="C4"/>
      <c r="D4"/>
      <c r="E4" t="s" s="8"/>
    </row>
    <row r="5">
      <c r="A5" t="s" s="4">
        <v>6</v>
      </c>
      <c r="B5"/>
      <c r="C5"/>
      <c r="D5"/>
      <c r="E5" t="s" s="8"/>
    </row>
    <row r="6">
      <c r="A6"/>
      <c r="B6" t="s">
        <v>51</v>
      </c>
      <c r="C6" s="10">
        <f>B2*1</f>
        <v>0.1</v>
      </c>
      <c r="D6" t="s">
        <v>17</v>
      </c>
      <c r="E6" t="s" s="8"/>
    </row>
    <row r="7">
      <c r="A7"/>
      <c r="B7"/>
      <c r="C7"/>
      <c r="D7"/>
      <c r="E7" t="s" s="8"/>
    </row>
    <row r="8">
      <c r="A8" t="s" s="11">
        <v>23</v>
      </c>
      <c r="B8" t="s" s="12">
        <v>52</v>
      </c>
      <c r="C8"/>
      <c r="D8"/>
      <c r="E8" t="s" s="8"/>
    </row>
    <row r="9">
      <c r="A9"/>
      <c r="B9" t="s">
        <v>51</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35</v>
      </c>
      <c r="B2" s="14">
        <v>0.1</v>
      </c>
      <c r="C2" t="s">
        <v>17</v>
      </c>
      <c r="D2" t="s" s="7">
        <v>36</v>
      </c>
      <c r="E2" t="s" s="8"/>
    </row>
    <row r="3">
      <c r="A3"/>
      <c r="B3"/>
      <c r="C3"/>
      <c r="D3"/>
      <c r="E3" t="s" s="8"/>
    </row>
    <row r="4">
      <c r="A4" t="s" s="9">
        <v>54</v>
      </c>
      <c r="B4"/>
      <c r="C4"/>
      <c r="D4"/>
      <c r="E4" t="s" s="8"/>
    </row>
    <row r="5">
      <c r="A5" t="s" s="4">
        <v>6</v>
      </c>
      <c r="B5"/>
      <c r="C5"/>
      <c r="D5"/>
      <c r="E5" t="s" s="8"/>
    </row>
    <row r="6">
      <c r="A6"/>
      <c r="B6" t="s">
        <v>55</v>
      </c>
      <c r="C6" s="10">
        <f>B2*1</f>
        <v>0.1</v>
      </c>
      <c r="D6" t="s">
        <v>17</v>
      </c>
      <c r="E6" t="s" s="8"/>
    </row>
    <row r="7">
      <c r="A7"/>
      <c r="B7"/>
      <c r="C7"/>
      <c r="D7"/>
      <c r="E7" t="s" s="8"/>
    </row>
    <row r="8">
      <c r="A8" t="s" s="11">
        <v>23</v>
      </c>
      <c r="B8" t="s" s="12">
        <v>56</v>
      </c>
      <c r="C8"/>
      <c r="D8"/>
      <c r="E8" t="s" s="8"/>
    </row>
    <row r="9">
      <c r="A9"/>
      <c r="B9" t="s">
        <v>55</v>
      </c>
      <c r="C9" s="10">
        <f>B2*1</f>
        <v>0.1</v>
      </c>
      <c r="D9" t="s">
        <v>17</v>
      </c>
      <c r="E9" t="s" s="8"/>
    </row>
    <row r="10">
      <c r="A10" t="s" s="13">
        <v>33</v>
      </c>
      <c r="B10"/>
      <c r="C10"/>
      <c r="D10"/>
      <c r="E10" t="s" s="8"/>
    </row>
  </sheetData>
  <sheetProtection sheet="1" formatRows="0" formatColumns="0"/>
  <mergeCells count="4">
    <mergeCell ref="A1:D1"/>
    <mergeCell ref="A4:D4"/>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2026-09-22T14:22:18Z</dcterms:created>
  <dc:title>FILETS DE COLIN FARCIS LA VALLI</dc:title>
  <dc:subject/>
  <dc:creator>CUIS.web</dc:creator>
  <cp:lastModifiedBy/>
  <cp:keywords/>
  <dc:description>Export automatique — moteur récursif d'origine : Bernard Vandendaele</dc:description>
  <cp:category/>
  <dc:language>en-US</dc:language>
  <dcterms:modified xsi:type="dcterms:W3CDTF">2026-09-22T14:22:18Z</dcterms:modified>
  <cp:revision>1</cp:revision>
</cp:coreProperties>
</file>