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<sst xmlns="http://schemas.openxmlformats.org/spreadsheetml/2006/main" count="127" uniqueCount="127">
  <si>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</si>
  <si>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</si>
  <si>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GRATIN DE POISSON À LA NORMANDE</t>
  </si>
  <si>
    <t>Code</t>
  </si>
  <si>
    <t>GRO_CDC_074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</si>
  <si>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</si>
  <si>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</si>
  <si>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</si>
  <si>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</si>
  <si>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</si>
  <si>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</si>
  <si>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</si>
  <si>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</si>
  <si>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</si>
  <si>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</si>
  <si>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</si>
  <si>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</si>
  <si>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</si>
  <si>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</si>
  <si>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</si>
  <si>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</si>
  <si>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</si>
  <si>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</si>
  <si>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</si>
  <si>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</si>
  <si>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</si>
  <si>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</si>
  <si>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</si>
  <si>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</si>
  <si>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</si>
  <si>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</si>
  <si>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</si>
  <si>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</si>
  <si>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</si>
  <si>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</si>
  <si>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</si>
  <si>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</si>
  <si>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</si>
  <si>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</si>
  <si>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</si>
  <si>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</si>
  <si>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</si>
  <si>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DUXELLES-SECHE</t>
  </si>
  <si>
    <t>Duxelles de champignons dehydratee</t>
  </si>
  <si>
    <t>Épicerie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</si>
  <si>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</si>
  <si>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</si>
  <si>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</si>
  <si>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</si>
  <si>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</si>
  <si>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</si>
  <si>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</si>
  <si>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</si>
  <si>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</si>
  <si>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</si>
  <si>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</si>
  <si>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</si>
  <si>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</si>
  <si>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</si>
  <si>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</si>
  <si>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</si>
  <si>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</si>
  <si>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</si>
  <si>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</si>
  <si>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</si>
  <si>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</si>
  <si>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</si>
  <si>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</si>
  <si>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</si>
  <si>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</si>
  <si>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</si>
  <si>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</si>
  <si>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</si>
  <si>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</si>
  <si>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</si>
  <si>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</si>
  <si>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</si>
  <si>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</si>
  <si>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</si>
  <si>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</si>
  <si>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</si>
  <si>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</si>
  <si>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</si>
  <si>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</si>
  <si>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</si>
  <si>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</si>
  <si>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</si>
  <si>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</si>
  <si>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</si>
  <si>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</si>
  <si>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</si>
  <si>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</si>
  <si>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</si>
  <si>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Duxelles de champignons dehydratee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</si>
  <si>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</si>
  <si>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</si>
  <si>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</si>
  <si>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</si>
  <si>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</si>
  <si>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</si>
  <si>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</si>
  <si>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</si>
  <si>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</si>
  <si>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</si>
  <si>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</si>
  <si>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</si>
  <si>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</si>
  <si>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</si>
  <si>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</si>
  <si>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</si>
  <si>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</si>
  <si>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</si>
  <si>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</si>
  <si>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</si>
  <si>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</si>
  <si>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GRATIN DE POISSON À LA NORMANDE</t>
  </si>
  <si>
    <t>GRATIN DE POISSON À LA NORMANDE  GRO_CDC_074</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</si>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</sst>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271.29455</v>
      </c>
    </row>
    <row r="12">
      <c r="A12" t="s" s="3">
        <v>16</v>
      </c>
      <c r="B12" s="4">
        <v>2.7129455</v>
      </c>
    </row>
    <row r="13">
      <c r="A13"/>
      <c r="B13"/>
    </row>
    <row r="14">
      <c r="A14" t="s" s="5">
        <v>17</v>
      </c>
      <c r="B14" t="s" s="5">
        <v>14</v>
      </c>
    </row>
    <row r="15">
      <c r="A15" t="s" s="5">
        <v>18</v>
      </c>
      <c r="B15" s="6">
        <v>271.29455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0.85</v>
      </c>
      <c r="E9" s="11">
        <f>D9*$B$2</f>
        <v>0.85</v>
      </c>
      <c r="F9" t="s">
        <v>24</v>
      </c>
      <c r="G9" s="4">
        <f>E9*0</f>
        <v>0</v>
      </c>
    </row>
    <row r="10">
      <c r="A10" t="s">
        <v>42</v>
      </c>
      <c r="B10" t="s">
        <v>43</v>
      </c>
      <c r="C10" t="s">
        <v>44</v>
      </c>
      <c r="D10" s="9">
        <v>0.1</v>
      </c>
      <c r="E10" s="11">
        <f>D10*$B$2</f>
        <v>0.1</v>
      </c>
      <c r="F10" t="s">
        <v>34</v>
      </c>
      <c r="G10" s="4">
        <f>E10*15</f>
        <v>1.5</v>
      </c>
    </row>
    <row r="11">
      <c r="A11" t="s">
        <v>45</v>
      </c>
      <c r="B11" t="s">
        <v>46</v>
      </c>
      <c r="C11" t="s">
        <v>47</v>
      </c>
      <c r="D11" s="9">
        <v>0.1</v>
      </c>
      <c r="E11" s="11">
        <f>D11*$B$2</f>
        <v>0.1</v>
      </c>
      <c r="F11" t="s">
        <v>34</v>
      </c>
      <c r="G11" s="4">
        <f>E11*30</f>
        <v>3</v>
      </c>
    </row>
    <row r="12">
      <c r="A12" t="s">
        <v>48</v>
      </c>
      <c r="B12" t="s">
        <v>49</v>
      </c>
      <c r="C12" t="s">
        <v>50</v>
      </c>
      <c r="D12" s="9">
        <v>0.15</v>
      </c>
      <c r="E12" s="11">
        <f>D12*$B$2</f>
        <v>0.15</v>
      </c>
      <c r="F12" t="s">
        <v>34</v>
      </c>
      <c r="G12" s="4">
        <f>E12*0</f>
        <v>0</v>
      </c>
    </row>
    <row r="13">
      <c r="A13" t="s">
        <v>51</v>
      </c>
      <c r="B13" t="s">
        <v>52</v>
      </c>
      <c r="C13" t="s">
        <v>53</v>
      </c>
      <c r="D13" s="9">
        <v>0.85</v>
      </c>
      <c r="E13" s="11">
        <f>D13*$B$2</f>
        <v>0.85</v>
      </c>
      <c r="F13" t="s">
        <v>34</v>
      </c>
      <c r="G13" s="4">
        <f>E13*4.9</f>
        <v>4.165</v>
      </c>
    </row>
    <row r="14">
      <c r="A14" t="s">
        <v>54</v>
      </c>
      <c r="B14" t="s">
        <v>55</v>
      </c>
      <c r="C14" t="s">
        <v>53</v>
      </c>
      <c r="D14" s="9">
        <v>0.5</v>
      </c>
      <c r="E14" s="11">
        <f>D14*$B$2</f>
        <v>0.5</v>
      </c>
      <c r="F14" t="s">
        <v>34</v>
      </c>
      <c r="G14" s="4">
        <f>E14*5.2</f>
        <v>2.6</v>
      </c>
    </row>
    <row r="15">
      <c r="A15" t="s">
        <v>56</v>
      </c>
      <c r="B15" t="s">
        <v>57</v>
      </c>
      <c r="C15" t="s">
        <v>58</v>
      </c>
      <c r="D15" s="9">
        <v>2</v>
      </c>
      <c r="E15" s="11">
        <f>D15*$B$2</f>
        <v>2</v>
      </c>
      <c r="F15" t="s">
        <v>38</v>
      </c>
      <c r="G15" s="4">
        <f>E15*2.2</f>
        <v>4.4</v>
      </c>
    </row>
    <row r="16">
      <c r="A16" t="s">
        <v>59</v>
      </c>
      <c r="B16" t="s">
        <v>60</v>
      </c>
      <c r="C16" t="s">
        <v>61</v>
      </c>
      <c r="D16" s="9">
        <v>1.5</v>
      </c>
      <c r="E16" s="11">
        <f>D16*$B$2</f>
        <v>1.5</v>
      </c>
      <c r="F16" t="s">
        <v>34</v>
      </c>
      <c r="G16" s="4">
        <f>E16*7.2</f>
        <v>10.8</v>
      </c>
    </row>
    <row r="17">
      <c r="A17" t="s">
        <v>62</v>
      </c>
      <c r="B17" t="s">
        <v>63</v>
      </c>
      <c r="C17" t="s">
        <v>64</v>
      </c>
      <c r="D17" s="9">
        <v>0.25</v>
      </c>
      <c r="E17" s="11">
        <f>D17*$B$2</f>
        <v>0.25</v>
      </c>
      <c r="F17" t="s">
        <v>34</v>
      </c>
      <c r="G17" s="4">
        <f>E17*5.8</f>
        <v>1.45</v>
      </c>
    </row>
    <row r="18">
      <c r="A18" t="s">
        <v>65</v>
      </c>
      <c r="B18" t="s">
        <v>66</v>
      </c>
      <c r="C18" t="s">
        <v>67</v>
      </c>
      <c r="D18" s="9">
        <v>12</v>
      </c>
      <c r="E18" s="11">
        <f>D18*$B$2</f>
        <v>12</v>
      </c>
      <c r="F18" t="s">
        <v>34</v>
      </c>
      <c r="G18" s="4">
        <f>E18*16</f>
        <v>192</v>
      </c>
    </row>
    <row r="19">
      <c r="A19" t="s">
        <v>68</v>
      </c>
      <c r="B19" t="s">
        <v>69</v>
      </c>
      <c r="C19" t="s">
        <v>67</v>
      </c>
      <c r="D19" s="9">
        <v>2</v>
      </c>
      <c r="E19" s="11">
        <f>D19*$B$2</f>
        <v>2</v>
      </c>
      <c r="F19" t="s">
        <v>34</v>
      </c>
      <c r="G19" s="4">
        <f>E19*11.4</f>
        <v>22.8</v>
      </c>
    </row>
    <row r="20">
      <c r="A20" t="s">
        <v>70</v>
      </c>
      <c r="B20" t="s">
        <v>71</v>
      </c>
      <c r="C20" t="s">
        <v>67</v>
      </c>
      <c r="D20" s="9">
        <v>1</v>
      </c>
      <c r="E20" s="11">
        <f>D20*$B$2</f>
        <v>1</v>
      </c>
      <c r="F20" t="s">
        <v>34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12</v>
      </c>
      <c r="E3" t="s">
        <v>34</v>
      </c>
      <c r="F3" t="s">
        <v>67</v>
      </c>
    </row>
    <row r="4">
      <c r="A4">
        <v>1</v>
      </c>
      <c r="B4" t="s">
        <v>81</v>
      </c>
      <c r="C4" t="s">
        <v>80</v>
      </c>
      <c r="D4" s="11">
        <v>1.5</v>
      </c>
      <c r="E4" t="s">
        <v>34</v>
      </c>
      <c r="F4" t="s">
        <v>61</v>
      </c>
    </row>
    <row r="5">
      <c r="A5">
        <v>1</v>
      </c>
      <c r="B5" t="s">
        <v>82</v>
      </c>
      <c r="C5" t="s">
        <v>80</v>
      </c>
      <c r="D5" s="11">
        <v>2</v>
      </c>
      <c r="E5" t="s">
        <v>34</v>
      </c>
      <c r="F5" t="s">
        <v>67</v>
      </c>
    </row>
    <row r="6">
      <c r="A6">
        <v>1</v>
      </c>
      <c r="B6" t="s">
        <v>83</v>
      </c>
      <c r="C6" t="s">
        <v>80</v>
      </c>
      <c r="D6" s="11">
        <v>1</v>
      </c>
      <c r="E6" t="s">
        <v>34</v>
      </c>
      <c r="F6" t="s">
        <v>67</v>
      </c>
    </row>
    <row r="7">
      <c r="A7">
        <v>1</v>
      </c>
      <c r="B7" t="s">
        <v>84</v>
      </c>
      <c r="C7" t="s">
        <v>80</v>
      </c>
      <c r="D7" s="11">
        <v>4.6</v>
      </c>
      <c r="E7" t="s">
        <v>34</v>
      </c>
      <c r="F7" t="s">
        <v>33</v>
      </c>
    </row>
    <row r="8">
      <c r="A8">
        <v>1</v>
      </c>
      <c r="B8" t="s">
        <v>85</v>
      </c>
      <c r="C8" t="s">
        <v>77</v>
      </c>
      <c r="D8" s="11">
        <v>10</v>
      </c>
      <c r="E8" t="s">
        <v>38</v>
      </c>
      <c r="F8" t="s">
        <v>86</v>
      </c>
    </row>
    <row r="9">
      <c r="A9">
        <v>2</v>
      </c>
      <c r="B9" t="s">
        <v>87</v>
      </c>
      <c r="C9" t="s">
        <v>80</v>
      </c>
      <c r="D9" s="11">
        <v>9.85</v>
      </c>
      <c r="E9" t="s">
        <v>38</v>
      </c>
      <c r="F9" t="s">
        <v>37</v>
      </c>
    </row>
    <row r="10">
      <c r="A10">
        <v>2</v>
      </c>
      <c r="B10" t="s">
        <v>88</v>
      </c>
      <c r="C10" t="s">
        <v>80</v>
      </c>
      <c r="D10" s="11">
        <v>0.15</v>
      </c>
      <c r="E10" t="s">
        <v>34</v>
      </c>
      <c r="F10" t="s">
        <v>50</v>
      </c>
    </row>
    <row r="11">
      <c r="A11">
        <v>1</v>
      </c>
      <c r="B11" t="s">
        <v>89</v>
      </c>
      <c r="C11" t="s">
        <v>80</v>
      </c>
      <c r="D11" s="11">
        <v>2</v>
      </c>
      <c r="E11" t="s">
        <v>38</v>
      </c>
      <c r="F11" t="s">
        <v>58</v>
      </c>
    </row>
    <row r="12">
      <c r="A12">
        <v>1</v>
      </c>
      <c r="B12" t="s">
        <v>90</v>
      </c>
      <c r="C12" t="s">
        <v>80</v>
      </c>
      <c r="D12" s="11">
        <v>0.25</v>
      </c>
      <c r="E12" t="s">
        <v>34</v>
      </c>
      <c r="F12" t="s">
        <v>64</v>
      </c>
    </row>
    <row r="13">
      <c r="A13">
        <v>1</v>
      </c>
      <c r="B13" t="s">
        <v>91</v>
      </c>
      <c r="C13" t="s">
        <v>80</v>
      </c>
      <c r="D13" s="11">
        <v>0.5</v>
      </c>
      <c r="E13" t="s">
        <v>34</v>
      </c>
      <c r="F13" t="s">
        <v>53</v>
      </c>
    </row>
    <row r="14">
      <c r="A14">
        <v>1</v>
      </c>
      <c r="B14" t="s">
        <v>92</v>
      </c>
      <c r="C14" t="s">
        <v>80</v>
      </c>
      <c r="D14" s="11">
        <v>0.1</v>
      </c>
      <c r="E14" t="s">
        <v>34</v>
      </c>
      <c r="F14" t="s">
        <v>47</v>
      </c>
    </row>
    <row r="15">
      <c r="A15">
        <v>1</v>
      </c>
      <c r="B15" t="s">
        <v>93</v>
      </c>
      <c r="C15" t="s">
        <v>80</v>
      </c>
      <c r="D15" s="11">
        <v>0.1</v>
      </c>
      <c r="E15" t="s">
        <v>34</v>
      </c>
      <c r="F15" t="s">
        <v>44</v>
      </c>
    </row>
    <row r="16">
      <c r="A16">
        <v>1</v>
      </c>
      <c r="B16" t="s">
        <v>94</v>
      </c>
      <c r="C16" t="s">
        <v>77</v>
      </c>
      <c r="D16" s="11">
        <v>1.7</v>
      </c>
      <c r="E16" t="s">
        <v>34</v>
      </c>
      <c r="F16" t="s">
        <v>95</v>
      </c>
    </row>
    <row r="17">
      <c r="A17">
        <v>2</v>
      </c>
      <c r="B17" t="s">
        <v>96</v>
      </c>
      <c r="C17" t="s">
        <v>80</v>
      </c>
      <c r="D17" s="11">
        <v>0.85</v>
      </c>
      <c r="E17" t="s">
        <v>34</v>
      </c>
      <c r="F17" t="s">
        <v>53</v>
      </c>
    </row>
    <row r="18">
      <c r="A18">
        <v>2</v>
      </c>
      <c r="B18" t="s">
        <v>97</v>
      </c>
      <c r="C18" t="s">
        <v>80</v>
      </c>
      <c r="D18" s="11">
        <v>0.85</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4"/>
      <c r="F3"/>
    </row>
    <row r="4">
      <c r="A4" t="s">
        <v>2</v>
      </c>
      <c r="B4">
        <v>3</v>
      </c>
      <c r="C4"/>
      <c r="D4" t="inlineStr" s="14">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4"/>
      <c r="F4"/>
    </row>
    <row r="5">
      <c r="A5" t="s">
        <v>2</v>
      </c>
      <c r="B5">
        <v>4</v>
      </c>
      <c r="C5"/>
      <c r="D5" t="inlineStr" s="14">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4"/>
      <c r="F5"/>
    </row>
    <row r="6">
      <c r="A6" t="s">
        <v>2</v>
      </c>
      <c r="B6">
        <v>5</v>
      </c>
      <c r="C6"/>
      <c r="D6" t="inlineStr" s="14">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4"/>
      <c r="F6"/>
    </row>
    <row r="7">
      <c r="A7" t="s">
        <v>2</v>
      </c>
      <c r="B7">
        <v>6</v>
      </c>
      <c r="C7"/>
      <c r="D7" t="inlineStr" s="14">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115</v>
      </c>
      <c r="B1"/>
      <c r="C1"/>
      <c r="D1"/>
    </row>
    <row r="2">
      <c r="A2" t="str" s="15">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Vérifiez les DLC, pesez les denrées, sélectionnez le matériel nécessaire. Désinfectez le matériel et le poste de travail suivant les protocoles.</v>
      </c>
      <c r="C5"/>
      <c r="D5"/>
    </row>
    <row r="6">
      <c r="A6" t="s" s="17">
        <v>118</v>
      </c>
      <c r="B6" t="str" s="14">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7">
        <v>119</v>
      </c>
      <c r="B10" t="str" s="14">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120</v>
      </c>
      <c r="C11" s="11">
        <f>'Besoins'!$B$2*1.7</f>
        <v>1.7</v>
      </c>
      <c r="D11" t="s">
        <v>34</v>
      </c>
    </row>
    <row r="12">
      <c r="A12" t="s" s="17">
        <v>121</v>
      </c>
      <c r="B12" t="str" s="14">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122</v>
      </c>
      <c r="C13" s="11">
        <f>'Besoins'!$B$2*10</f>
        <v>10</v>
      </c>
      <c r="D13" t="s">
        <v>38</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tr">
        <f>Besoins!B10</f>
        <v>Duxelles de champignons dehydratee</v>
      </c>
      <c r="C18" s="11">
        <f>Besoins!E10</f>
        <v>0.1</v>
      </c>
      <c r="D18" t="str">
        <f>Besoins!F10</f>
        <v>kg</v>
      </c>
    </row>
    <row r="19">
      <c r="A19" t="s" s="17">
        <v>123</v>
      </c>
      <c r="B19" t="str" s="14">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7">
        <v>124</v>
      </c>
      <c r="B22" t="str" s="14">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Besoins!B7</f>
        <v>Champignons de Paris tranchés boîte</v>
      </c>
      <c r="C24" s="11">
        <f>Besoins!E7</f>
        <v>4.6</v>
      </c>
      <c r="D24" t="str">
        <f>Besoins!F7</f>
        <v>kg</v>
      </c>
    </row>
    <row r="25">
      <c r="A25"/>
      <c r="B25" t="str">
        <f>Besoins!B7</f>
        <v>Champignons de Paris tranchés boîte</v>
      </c>
      <c r="C25" s="11">
        <f>Besoins!E7</f>
        <v>4.6</v>
      </c>
      <c r="D25" t="str">
        <f>Besoins!F7</f>
        <v>kg</v>
      </c>
    </row>
    <row r="26">
      <c r="A26"/>
      <c r="B26"/>
      <c r="C26"/>
      <c r="D26"/>
    </row>
    <row r="27">
      <c r="A27" t="s" s="16">
        <v>125</v>
      </c>
      <c r="B27"/>
      <c r="C27"/>
      <c r="D27"/>
    </row>
    <row r="28">
      <c r="A28" t="s" s="17">
        <v>117</v>
      </c>
      <c r="B28" t="str" s="14">
        <f>"[DISSOUDRE] "&amp;Procedure!D8</f>
        <v>[DISSOUDRE] Délayer la poudre dans l'eau froide en fouettant, puis porter à ébullition en remuant régulièrement.</v>
      </c>
      <c r="C28"/>
      <c r="D28"/>
    </row>
    <row r="29">
      <c r="A29"/>
      <c r="B29" t="str">
        <f>Besoins!B8</f>
        <v>EAU</v>
      </c>
      <c r="C29" s="11">
        <f>Besoins!E8</f>
        <v>9.85</v>
      </c>
      <c r="D29" t="str">
        <f>Besoins!F8</f>
        <v>lt</v>
      </c>
    </row>
    <row r="30">
      <c r="A30"/>
      <c r="B30" t="str">
        <f>Besoins!B12</f>
        <v>Fumet de Poisson déshydraté (Knorr Professional)</v>
      </c>
      <c r="C30" s="11">
        <f>Besoins!E12</f>
        <v>0.15</v>
      </c>
      <c r="D30" t="str">
        <f>Besoins!F12</f>
        <v>kg</v>
      </c>
    </row>
    <row r="31">
      <c r="A31"/>
      <c r="B31"/>
      <c r="C31"/>
      <c r="D31"/>
    </row>
    <row r="32">
      <c r="A32" t="s" s="16">
        <v>126</v>
      </c>
      <c r="B32"/>
      <c r="C32"/>
      <c r="D32"/>
    </row>
    <row r="33">
      <c r="A33" t="s" s="17">
        <v>117</v>
      </c>
      <c r="B33" t="str" s="14">
        <f>"[METTRE EN PLACE] "&amp;Procedure!D9</f>
        <v>[METTRE EN PLACE] Mettre en place — Peser, mesurer et contrôler les denrées. Tamiser la farine. Découper le beurre en parcelles.</v>
      </c>
      <c r="C33"/>
      <c r="D33"/>
    </row>
    <row r="34">
      <c r="A34"/>
      <c r="B34" t="str">
        <f>Besoins!B13</f>
        <v>Beurre de cuisine bloc 10 kg</v>
      </c>
      <c r="C34" s="11">
        <f>Besoins!E13</f>
        <v>0.85</v>
      </c>
      <c r="D34" t="str">
        <f>Besoins!F13</f>
        <v>kg</v>
      </c>
    </row>
    <row r="35">
      <c r="A35"/>
      <c r="B35" t="str">
        <f>Besoins!B9</f>
        <v>farine de blé tamisée type 55</v>
      </c>
      <c r="C35" s="11">
        <f>Besoins!E9</f>
        <v>0.85</v>
      </c>
      <c r="D35" t="str">
        <f>Besoins!F9</f>
        <v>kg</v>
      </c>
    </row>
    <row r="36">
      <c r="A36" t="s" s="17">
        <v>118</v>
      </c>
      <c r="B36"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0.85</v>
      </c>
      <c r="D37" t="str">
        <f>Besoins!F13</f>
        <v>kg</v>
      </c>
    </row>
    <row r="38">
      <c r="A38"/>
      <c r="B38" t="str">
        <f>Besoins!B9</f>
        <v>farine de blé tamisée type 55</v>
      </c>
      <c r="C38" s="11">
        <f>Besoins!E9</f>
        <v>0.85</v>
      </c>
      <c r="D38" t="str">
        <f>Besoins!F9</f>
        <v>kg</v>
      </c>
    </row>
    <row r="39">
      <c r="A39" t="s" s="17">
        <v>119</v>
      </c>
      <c r="B39" t="str" s="14">
        <f>"[RÉDUIRE] "&amp;Procedure!D11</f>
        <v>[RÉDUIRE] Cuire le roux blanc — Cuire très doucement à feu réduit sans arrêter de mélanger. Arrêter la cuisson lorsqu'il blanchit et devient mousseux — on dit alors qu'il « fleurit ».</v>
      </c>
      <c r="C39"/>
      <c r="D39"/>
    </row>
    <row r="40">
      <c r="A40"/>
      <c r="B40" t="str" s="18">
        <f>"ℹ "&amp;Procedure!E11</f>
        <v>ℹ</v>
      </c>
      <c r="C40"/>
      <c r="D40"/>
    </row>
    <row r="41">
      <c r="A41" t="s" s="17">
        <v>121</v>
      </c>
      <c r="B41" t="str" s="14">
        <f>"[REFROIDIR] "&amp;Procedure!D12</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8">
    <mergeCell ref="A1:D1"/>
    <mergeCell ref="A2:D2"/>
    <mergeCell ref="A4:D4"/>
    <mergeCell ref="B5:D5"/>
    <mergeCell ref="B6:D6"/>
    <mergeCell ref="B10:D10"/>
    <mergeCell ref="B12:D12"/>
    <mergeCell ref="B19:D19"/>
    <mergeCell ref="B22:D22"/>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2026-09-24T15:44:30Z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2026-09-24T15:44:30Z</dcterms:modified>
  <cp:revision>1</cp:revision>
</cp:coreProperties>
</file>