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<sst xmlns="http://schemas.openxmlformats.org/spreadsheetml/2006/main" count="107" uniqueCount="107">
  <si>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</si>
  <si>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</si>
  <si>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POTAGE CULTIVATEUR (TOUT SURGELE)</t>
  </si>
  <si>
    <t>Code</t>
  </si>
  <si>
    <t>GRO_CDC_042B</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</si>
  <si>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</si>
  <si>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</si>
  <si>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</si>
  <si>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</si>
  <si>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</si>
  <si>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</si>
  <si>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</si>
  <si>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</si>
  <si>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</si>
  <si>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</si>
  <si>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</si>
  <si>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</si>
  <si>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</si>
  <si>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</si>
  <si>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</si>
  <si>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</si>
  <si>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</si>
  <si>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</si>
  <si>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</si>
  <si>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</si>
  <si>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</si>
  <si>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</si>
  <si>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</si>
  <si>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</si>
  <si>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</si>
  <si>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</si>
  <si>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PAIN-RASSIS</t>
  </si>
  <si>
    <t>Pain rassis</t>
  </si>
  <si>
    <t>Farines de blé</t>
  </si>
  <si>
    <t>kg</t>
  </si>
  <si>
    <t>BEU-DOUX</t>
  </si>
  <si>
    <t>Beurre doux 82% MG plaquette</t>
  </si>
  <si>
    <t>Beurres et margarines</t>
  </si>
  <si>
    <t>RNM0200155</t>
  </si>
  <si>
    <t>EMMENTAL 1 kg rapé</t>
  </si>
  <si>
    <t>Fromages</t>
  </si>
  <si>
    <t>00002259</t>
  </si>
  <si>
    <t>POMMES de TERRE  CUITES A COEUR SOUS VIDE PASTEURISÉES NON STÉRILISÉES. sans conservateur -ni additifs-ni allergènes</t>
  </si>
  <si>
    <t>Légumes 4ème gamme (prêts emploi)</t>
  </si>
  <si>
    <t>RNM0370123</t>
  </si>
  <si>
    <t>CÉLERI-RAVE France</t>
  </si>
  <si>
    <t>Légumes</t>
  </si>
  <si>
    <t>RNM0020160</t>
  </si>
  <si>
    <t>CERFEUIL France botte</t>
  </si>
  <si>
    <t>bte</t>
  </si>
  <si>
    <t>RNM0290123</t>
  </si>
  <si>
    <t>CHOU vert France cat.I colis de 6</t>
  </si>
  <si>
    <t>SEL-GROS</t>
  </si>
  <si>
    <t>Gros sel de mer</t>
  </si>
  <si>
    <t>Sels et condiments de base</t>
  </si>
  <si>
    <t>RNMS00751</t>
  </si>
  <si>
    <t>Carottes en rondelles surgelées</t>
  </si>
  <si>
    <t>Légumes surgelés</t>
  </si>
  <si>
    <t>RNMS00760</t>
  </si>
  <si>
    <t>Haricots verts très fins surgelés</t>
  </si>
  <si>
    <t>RNMS00766</t>
  </si>
  <si>
    <t>Navets en dés surgelés</t>
  </si>
  <si>
    <t>RNMS00764</t>
  </si>
  <si>
    <t>Petits pois doux très fins surgelés</t>
  </si>
  <si>
    <t>POIREAU-EM-SURG</t>
  </si>
  <si>
    <t>Poireaux émincés surgelés</t>
  </si>
  <si>
    <t>POITRINE-FRAICHE</t>
  </si>
  <si>
    <t>Poitrine de porc fraîche</t>
  </si>
  <si>
    <t>Porc frais</t>
  </si>
  <si>
    <t>Total</t>
  </si>
  <si>
    <t>Niveau</t>
  </si>
  <si>
    <t>Composant</t>
  </si>
  <si>
    <t>Type</t>
  </si>
  <si>
    <t>Quantité (pour 100 pc)</t>
  </si>
  <si>
    <t>recette</t>
  </si>
  <si>
    <t>Potages collectivité</t>
  </si>
  <si>
    <t xml:space="preserve">    ↳ Poireaux émincés surgelés</t>
  </si>
  <si>
    <t>matiere</t>
  </si>
  <si>
    <t xml:space="preserve">    ↳ Carottes en rondelles surgelées</t>
  </si>
  <si>
    <t xml:space="preserve">    ↳ Navets en dés surgelés</t>
  </si>
  <si>
    <t xml:space="preserve">    ↳ CÉLERI-RAVE France</t>
  </si>
  <si>
    <t xml:space="preserve">    ↳ POMMES de TERRE  CUITES A COEUR SOUS VIDE PASTEURISÉES NON STÉRILISÉES. sans conservateur -ni additifs-ni allergènes</t>
  </si>
  <si>
    <t xml:space="preserve">    ↳ Petits pois doux très fins surgelés</t>
  </si>
  <si>
    <t xml:space="preserve">    ↳ Haricots verts très fins surgelés</t>
  </si>
  <si>
    <t xml:space="preserve">    ↳ CHOU vert France cat.I colis de 6</t>
  </si>
  <si>
    <t xml:space="preserve">    ↳ Poitrine de porc fraîche</t>
  </si>
  <si>
    <t xml:space="preserve">    ↳ Beurre doux 82% MG plaquette</t>
  </si>
  <si>
    <t xml:space="preserve">    ↳ Gros sel de mer</t>
  </si>
  <si>
    <t xml:space="preserve">    ↳ CERFEUIL (KG)</t>
  </si>
  <si>
    <t>Conversions diverses</t>
  </si>
  <si>
    <t xml:space="preserve">        ↳ CERFEUIL France botte</t>
  </si>
  <si>
    <t xml:space="preserve">    ↳ Pain rassis</t>
  </si>
  <si>
    <t xml:space="preserve">    ↳ EMMENTAL 1 kg rapé</t>
  </si>
  <si>
    <t>Recette</t>
  </si>
  <si>
    <t>#</t>
  </si>
  <si>
    <t>Verbe</t>
  </si>
  <si>
    <t>Étape</t>
  </si>
  <si>
    <t>Précision technique</t>
  </si>
  <si>
    <t>Durée</t>
  </si>
  <si>
    <t>Fiche technique — POTAGE CULTIVATEUR (TOUT SURGELE)</t>
  </si>
  <si>
    <t>POTAGE CULTIVATEUR (TOUT SURGELE)  GRO_CDC_042B</t>
  </si>
  <si>
    <t>1.</t>
  </si>
  <si>
    <t>2.</t>
  </si>
  <si>
    <t xml:space="preserve">    CERFEUIL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</si>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</sst>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93.81166</v>
      </c>
    </row>
    <row r="12">
      <c r="A12" t="s" s="3">
        <v>16</v>
      </c>
      <c r="B12" s="4">
        <v>0.9381166</v>
      </c>
    </row>
    <row r="13">
      <c r="A13"/>
      <c r="B13"/>
    </row>
    <row r="14">
      <c r="A14" t="s" s="5">
        <v>17</v>
      </c>
      <c r="B14" t="s" s="5">
        <v>14</v>
      </c>
    </row>
    <row r="15">
      <c r="A15" t="s" s="5">
        <v>18</v>
      </c>
      <c r="B15" s="6">
        <v>93.81166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E7*1.5</f>
        <v>9</v>
      </c>
    </row>
    <row r="8">
      <c r="A8" t="s">
        <v>35</v>
      </c>
      <c r="B8" t="s">
        <v>36</v>
      </c>
      <c r="C8" t="s">
        <v>37</v>
      </c>
      <c r="D8" s="9">
        <v>0.5</v>
      </c>
      <c r="E8" s="11">
        <f>D8*$B$2</f>
        <v>0.5</v>
      </c>
      <c r="F8" t="s">
        <v>34</v>
      </c>
      <c r="G8" s="4">
        <f>E8*5.2</f>
        <v>2.6</v>
      </c>
    </row>
    <row r="9">
      <c r="A9" t="s">
        <v>38</v>
      </c>
      <c r="B9" t="s">
        <v>39</v>
      </c>
      <c r="C9" t="s">
        <v>40</v>
      </c>
      <c r="D9" s="9">
        <v>2</v>
      </c>
      <c r="E9" s="11">
        <f>D9*$B$2</f>
        <v>2</v>
      </c>
      <c r="F9" t="s">
        <v>34</v>
      </c>
      <c r="G9" s="4">
        <f>E9*8.1</f>
        <v>16.2</v>
      </c>
    </row>
    <row r="10">
      <c r="A10" t="s" s="12">
        <v>41</v>
      </c>
      <c r="B10" t="s">
        <v>42</v>
      </c>
      <c r="C10" t="s">
        <v>43</v>
      </c>
      <c r="D10" s="9">
        <v>6</v>
      </c>
      <c r="E10" s="11">
        <f>D10*$B$2</f>
        <v>6</v>
      </c>
      <c r="F10" t="s">
        <v>34</v>
      </c>
      <c r="G10" s="4">
        <f>E10*0.3</f>
        <v>1.8</v>
      </c>
    </row>
    <row r="11">
      <c r="A11" t="s">
        <v>44</v>
      </c>
      <c r="B11" t="s">
        <v>45</v>
      </c>
      <c r="C11" t="s">
        <v>46</v>
      </c>
      <c r="D11" s="9">
        <v>1</v>
      </c>
      <c r="E11" s="11">
        <f>D11*$B$2</f>
        <v>1</v>
      </c>
      <c r="F11" t="s">
        <v>34</v>
      </c>
      <c r="G11" s="4">
        <f>E11*1.1</f>
        <v>1.1</v>
      </c>
    </row>
    <row r="12">
      <c r="A12" t="s">
        <v>47</v>
      </c>
      <c r="B12" t="s">
        <v>48</v>
      </c>
      <c r="C12" t="s">
        <v>46</v>
      </c>
      <c r="D12" s="9">
        <v>1</v>
      </c>
      <c r="E12" s="11">
        <f>D12*$B$2</f>
        <v>1</v>
      </c>
      <c r="F12" t="s">
        <v>49</v>
      </c>
      <c r="G12" s="4">
        <f>E12*6</f>
        <v>6</v>
      </c>
    </row>
    <row r="13">
      <c r="A13" t="s">
        <v>50</v>
      </c>
      <c r="B13" t="s">
        <v>51</v>
      </c>
      <c r="C13" t="s">
        <v>46</v>
      </c>
      <c r="D13" s="9">
        <v>1.481</v>
      </c>
      <c r="E13" s="11">
        <f>D13*$B$2</f>
        <v>1.481</v>
      </c>
      <c r="F13" t="s">
        <v>24</v>
      </c>
      <c r="G13" s="4">
        <f>E13*11</f>
        <v>16.291</v>
      </c>
    </row>
    <row r="14">
      <c r="A14" t="s">
        <v>52</v>
      </c>
      <c r="B14" t="s">
        <v>53</v>
      </c>
      <c r="C14" t="s">
        <v>54</v>
      </c>
      <c r="D14" s="9">
        <v>0.073</v>
      </c>
      <c r="E14" s="11">
        <f>D14*$B$2</f>
        <v>0.073</v>
      </c>
      <c r="F14" t="s">
        <v>34</v>
      </c>
      <c r="G14" s="4">
        <f>E14*0.42</f>
        <v>0.03066</v>
      </c>
    </row>
    <row r="15">
      <c r="A15" t="s">
        <v>55</v>
      </c>
      <c r="B15" t="s">
        <v>56</v>
      </c>
      <c r="C15" t="s">
        <v>57</v>
      </c>
      <c r="D15" s="9">
        <v>4</v>
      </c>
      <c r="E15" s="11">
        <f>D15*$B$2</f>
        <v>4</v>
      </c>
      <c r="F15" t="s">
        <v>34</v>
      </c>
      <c r="G15" s="4">
        <f>E15*2.17</f>
        <v>8.68</v>
      </c>
    </row>
    <row r="16">
      <c r="A16" t="s">
        <v>58</v>
      </c>
      <c r="B16" t="s">
        <v>59</v>
      </c>
      <c r="C16" t="s">
        <v>57</v>
      </c>
      <c r="D16" s="9">
        <v>2</v>
      </c>
      <c r="E16" s="11">
        <f>D16*$B$2</f>
        <v>2</v>
      </c>
      <c r="F16" t="s">
        <v>34</v>
      </c>
      <c r="G16" s="4">
        <f>E16*2.83</f>
        <v>5.66</v>
      </c>
    </row>
    <row r="17">
      <c r="A17" t="s">
        <v>60</v>
      </c>
      <c r="B17" t="s">
        <v>61</v>
      </c>
      <c r="C17" t="s">
        <v>57</v>
      </c>
      <c r="D17" s="9">
        <v>2</v>
      </c>
      <c r="E17" s="11">
        <f>D17*$B$2</f>
        <v>2</v>
      </c>
      <c r="F17" t="s">
        <v>34</v>
      </c>
      <c r="G17" s="4">
        <f>E17*1.92</f>
        <v>3.84</v>
      </c>
    </row>
    <row r="18">
      <c r="A18" t="s">
        <v>62</v>
      </c>
      <c r="B18" t="s">
        <v>63</v>
      </c>
      <c r="C18" t="s">
        <v>57</v>
      </c>
      <c r="D18" s="9">
        <v>1</v>
      </c>
      <c r="E18" s="11">
        <f>D18*$B$2</f>
        <v>1</v>
      </c>
      <c r="F18" t="s">
        <v>34</v>
      </c>
      <c r="G18" s="4">
        <f>E18*3.21</f>
        <v>3.21</v>
      </c>
    </row>
    <row r="19">
      <c r="A19" t="s">
        <v>64</v>
      </c>
      <c r="B19" t="s">
        <v>65</v>
      </c>
      <c r="C19" t="s">
        <v>57</v>
      </c>
      <c r="D19" s="9">
        <v>2</v>
      </c>
      <c r="E19" s="11">
        <f>D19*$B$2</f>
        <v>2</v>
      </c>
      <c r="F19" t="s">
        <v>34</v>
      </c>
      <c r="G19" s="4">
        <f>E19*3.2</f>
        <v>6.4</v>
      </c>
    </row>
    <row r="20">
      <c r="A20" t="s">
        <v>66</v>
      </c>
      <c r="B20" t="s">
        <v>67</v>
      </c>
      <c r="C20" t="s">
        <v>68</v>
      </c>
      <c r="D20" s="9">
        <v>2</v>
      </c>
      <c r="E20" s="11">
        <f>D20*$B$2</f>
        <v>2</v>
      </c>
      <c r="F20" t="s">
        <v>34</v>
      </c>
      <c r="G20" s="4">
        <f>E20*6.5</f>
        <v>13</v>
      </c>
    </row>
    <row r="21">
      <c r="A21"/>
      <c r="B21"/>
      <c r="C21"/>
      <c r="D21"/>
      <c r="E21"/>
      <c r="F21" t="s" s="3">
        <v>69</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2</v>
      </c>
      <c r="E3" t="s">
        <v>34</v>
      </c>
      <c r="F3" t="s">
        <v>57</v>
      </c>
    </row>
    <row r="4">
      <c r="A4">
        <v>1</v>
      </c>
      <c r="B4" t="s">
        <v>78</v>
      </c>
      <c r="C4" t="s">
        <v>77</v>
      </c>
      <c r="D4" s="11">
        <v>4</v>
      </c>
      <c r="E4" t="s">
        <v>34</v>
      </c>
      <c r="F4" t="s">
        <v>57</v>
      </c>
    </row>
    <row r="5">
      <c r="A5">
        <v>1</v>
      </c>
      <c r="B5" t="s">
        <v>79</v>
      </c>
      <c r="C5" t="s">
        <v>77</v>
      </c>
      <c r="D5" s="11">
        <v>2</v>
      </c>
      <c r="E5" t="s">
        <v>34</v>
      </c>
      <c r="F5" t="s">
        <v>57</v>
      </c>
    </row>
    <row r="6">
      <c r="A6">
        <v>1</v>
      </c>
      <c r="B6" t="s">
        <v>80</v>
      </c>
      <c r="C6" t="s">
        <v>77</v>
      </c>
      <c r="D6" s="11">
        <v>1</v>
      </c>
      <c r="E6" t="s">
        <v>34</v>
      </c>
      <c r="F6" t="s">
        <v>46</v>
      </c>
    </row>
    <row r="7">
      <c r="A7">
        <v>1</v>
      </c>
      <c r="B7" t="s">
        <v>81</v>
      </c>
      <c r="C7" t="s">
        <v>77</v>
      </c>
      <c r="D7" s="11">
        <v>6</v>
      </c>
      <c r="E7" t="s">
        <v>34</v>
      </c>
      <c r="F7" t="s">
        <v>43</v>
      </c>
    </row>
    <row r="8">
      <c r="A8">
        <v>1</v>
      </c>
      <c r="B8" t="s">
        <v>82</v>
      </c>
      <c r="C8" t="s">
        <v>77</v>
      </c>
      <c r="D8" s="11">
        <v>1</v>
      </c>
      <c r="E8" t="s">
        <v>34</v>
      </c>
      <c r="F8" t="s">
        <v>57</v>
      </c>
    </row>
    <row r="9">
      <c r="A9">
        <v>1</v>
      </c>
      <c r="B9" t="s">
        <v>83</v>
      </c>
      <c r="C9" t="s">
        <v>77</v>
      </c>
      <c r="D9" s="11">
        <v>2</v>
      </c>
      <c r="E9" t="s">
        <v>34</v>
      </c>
      <c r="F9" t="s">
        <v>57</v>
      </c>
    </row>
    <row r="10">
      <c r="A10">
        <v>1</v>
      </c>
      <c r="B10" t="s">
        <v>84</v>
      </c>
      <c r="C10" t="s">
        <v>77</v>
      </c>
      <c r="D10" s="11">
        <v>1.481</v>
      </c>
      <c r="E10" t="s">
        <v>24</v>
      </c>
      <c r="F10" t="s">
        <v>46</v>
      </c>
    </row>
    <row r="11">
      <c r="A11">
        <v>1</v>
      </c>
      <c r="B11" t="s">
        <v>85</v>
      </c>
      <c r="C11" t="s">
        <v>77</v>
      </c>
      <c r="D11" s="11">
        <v>2</v>
      </c>
      <c r="E11" t="s">
        <v>34</v>
      </c>
      <c r="F11" t="s">
        <v>68</v>
      </c>
    </row>
    <row r="12">
      <c r="A12">
        <v>1</v>
      </c>
      <c r="B12" t="s">
        <v>86</v>
      </c>
      <c r="C12" t="s">
        <v>77</v>
      </c>
      <c r="D12" s="11">
        <v>0.5</v>
      </c>
      <c r="E12" t="s">
        <v>34</v>
      </c>
      <c r="F12" t="s">
        <v>37</v>
      </c>
    </row>
    <row r="13">
      <c r="A13">
        <v>1</v>
      </c>
      <c r="B13" t="s">
        <v>87</v>
      </c>
      <c r="C13" t="s">
        <v>77</v>
      </c>
      <c r="D13" s="11">
        <v>0.073</v>
      </c>
      <c r="E13" t="s">
        <v>34</v>
      </c>
      <c r="F13" t="s">
        <v>54</v>
      </c>
    </row>
    <row r="14">
      <c r="A14">
        <v>1</v>
      </c>
      <c r="B14" t="s">
        <v>88</v>
      </c>
      <c r="C14" t="s">
        <v>74</v>
      </c>
      <c r="D14" s="11">
        <v>0.03</v>
      </c>
      <c r="E14" t="s">
        <v>34</v>
      </c>
      <c r="F14" t="s">
        <v>89</v>
      </c>
    </row>
    <row r="15">
      <c r="A15">
        <v>2</v>
      </c>
      <c r="B15" t="s">
        <v>90</v>
      </c>
      <c r="C15" t="s">
        <v>77</v>
      </c>
      <c r="D15" s="11">
        <v>1</v>
      </c>
      <c r="E15" t="s">
        <v>49</v>
      </c>
      <c r="F15" t="s">
        <v>46</v>
      </c>
    </row>
    <row r="16">
      <c r="A16">
        <v>1</v>
      </c>
      <c r="B16" t="s">
        <v>91</v>
      </c>
      <c r="C16" t="s">
        <v>77</v>
      </c>
      <c r="D16" s="11">
        <v>6</v>
      </c>
      <c r="E16" t="s">
        <v>24</v>
      </c>
      <c r="F16" t="s">
        <v>33</v>
      </c>
    </row>
    <row r="17">
      <c r="A17">
        <v>1</v>
      </c>
      <c r="B17" t="s">
        <v>92</v>
      </c>
      <c r="C17" t="s">
        <v>77</v>
      </c>
      <c r="D17" s="11">
        <v>2</v>
      </c>
      <c r="E17" t="s">
        <v>34</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t>
        </is>
      </c>
      <c r="E3" t="s" s="14"/>
      <c r="F3"/>
    </row>
    <row r="4">
      <c r="A4" t="s">
        <v>2</v>
      </c>
      <c r="B4">
        <v>3</v>
      </c>
      <c r="C4"/>
      <c r="D4" t="inlineStr" s="14">
        <is>
          <t>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t>
        </is>
      </c>
      <c r="E4" t="s" s="14"/>
      <c r="F4"/>
    </row>
    <row r="5">
      <c r="A5" t="s">
        <v>2</v>
      </c>
      <c r="B5">
        <v>4</v>
      </c>
      <c r="C5"/>
      <c r="D5" t="inlineStr" s="14">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t>
        </is>
      </c>
      <c r="E5" t="s" s="14"/>
      <c r="F5"/>
    </row>
    <row r="6">
      <c r="A6" t="s">
        <v>2</v>
      </c>
      <c r="B6">
        <v>5</v>
      </c>
      <c r="C6"/>
      <c r="D6" t="inlineStr" s="14">
        <is>
          <t>Servir - Deposer dans le fond de l'assiette ou d'un bol, des rondelles de pain toastees et de l'emmenthal rape. Servir le potage cultivateur tres chaud, quelques pluches de cerfeuil sur le potage au depart du plat (facultatif).</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99</v>
      </c>
      <c r="B1"/>
      <c r="C1"/>
      <c r="D1"/>
    </row>
    <row r="2">
      <c r="A2" t="str" s="15">
        <f>"GRO_CDC_042B · GRO.POTAGES · référence : "&amp;Besoins!B3&amp;" "&amp;Besoins!C3&amp;" · multiplicateur réglable sur la feuille ""Besoins"""</f>
        <v>GRO_CDC_042B · GRO.POTAGES · référence : 100 pc · multiplicateur réglable sur la feuille </v>
      </c>
      <c r="B2"/>
      <c r="C2"/>
      <c r="D2"/>
    </row>
    <row r="3">
      <c r="A3"/>
      <c r="B3"/>
      <c r="C3"/>
      <c r="D3"/>
    </row>
    <row r="4">
      <c r="A4" t="s" s="16">
        <v>100</v>
      </c>
      <c r="B4"/>
      <c r="C4"/>
      <c r="D4"/>
    </row>
    <row r="5">
      <c r="A5" t="s" s="17">
        <v>101</v>
      </c>
      <c r="B5" t="str" s="14">
        <f>Procedure!D2</f>
        <v>Mise en place du poste de travail - Verifier les D.L.C., peser les denrees, selectionner le materiel necessaire. Laver et desinfecter le materiel et le poste de travail en suivant les protocoles.</v>
      </c>
      <c r="C5"/>
      <c r="D5"/>
    </row>
    <row r="6">
      <c r="A6" t="s" s="17">
        <v>102</v>
      </c>
      <c r="B6" t="str" s="14">
        <f>Procedure!D3</f>
        <v>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v>
      </c>
      <c r="C6"/>
      <c r="D6"/>
    </row>
    <row r="7">
      <c r="A7"/>
      <c r="B7" t="str">
        <f>Besoins!B19</f>
        <v>Poireaux émincés surgelés</v>
      </c>
      <c r="C7" s="11">
        <f>Besoins!E19</f>
        <v>2</v>
      </c>
      <c r="D7" t="str">
        <f>Besoins!F19</f>
        <v>kg</v>
      </c>
    </row>
    <row r="8">
      <c r="A8"/>
      <c r="B8" t="str">
        <f>Besoins!B15</f>
        <v>Carottes en rondelles surgelées</v>
      </c>
      <c r="C8" s="11">
        <f>Besoins!E15</f>
        <v>4</v>
      </c>
      <c r="D8" t="str">
        <f>Besoins!F15</f>
        <v>kg</v>
      </c>
    </row>
    <row r="9">
      <c r="A9"/>
      <c r="B9" t="str">
        <f>Besoins!B17</f>
        <v>Navets en dés surgelés</v>
      </c>
      <c r="C9" s="11">
        <f>Besoins!E17</f>
        <v>2</v>
      </c>
      <c r="D9" t="str">
        <f>Besoins!F17</f>
        <v>kg</v>
      </c>
    </row>
    <row r="10">
      <c r="A10"/>
      <c r="B10" t="str">
        <f>Besoins!B11</f>
        <v>CÉLERI-RAVE France</v>
      </c>
      <c r="C10" s="11">
        <f>Besoins!E11</f>
        <v>1</v>
      </c>
      <c r="D10" t="str">
        <f>Besoins!F11</f>
        <v>kg</v>
      </c>
    </row>
    <row r="11">
      <c r="A11"/>
      <c r="B11" t="str">
        <f>Besoins!B10</f>
        <v>POMMES de TERRE  CUITES A COEUR SOUS VIDE PASTEURISÉES NON STÉRILISÉES. sans conservateur -ni additifs-ni allergènes</v>
      </c>
      <c r="C11" s="11">
        <f>Besoins!E10</f>
        <v>6</v>
      </c>
      <c r="D11" t="str">
        <f>Besoins!F10</f>
        <v>kg</v>
      </c>
    </row>
    <row r="12">
      <c r="A12"/>
      <c r="B12" t="str">
        <f>Besoins!B13</f>
        <v>CHOU vert France cat.I colis de 6</v>
      </c>
      <c r="C12" s="11">
        <f>Besoins!E13</f>
        <v>1.481</v>
      </c>
      <c r="D12" t="str">
        <f>Besoins!F13</f>
        <v>pc</v>
      </c>
    </row>
    <row r="13">
      <c r="A13"/>
      <c r="B13" t="str">
        <f>Besoins!B20</f>
        <v>Poitrine de porc fraîche</v>
      </c>
      <c r="C13" s="11">
        <f>Besoins!E20</f>
        <v>2</v>
      </c>
      <c r="D13" t="str">
        <f>Besoins!F20</f>
        <v>kg</v>
      </c>
    </row>
    <row r="14">
      <c r="A14"/>
      <c r="B14" t="s">
        <v>103</v>
      </c>
      <c r="C14" s="11">
        <f>'Besoins'!$B$2*0.03</f>
        <v>0.03</v>
      </c>
      <c r="D14" t="s">
        <v>34</v>
      </c>
    </row>
    <row r="15">
      <c r="A15" t="s" s="17">
        <v>104</v>
      </c>
      <c r="B15" t="str" s="14">
        <f>Procedure!D4</f>
        <v>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v>
      </c>
      <c r="C15"/>
      <c r="D15"/>
    </row>
    <row r="16">
      <c r="A16"/>
      <c r="B16" t="str">
        <f>Besoins!B19</f>
        <v>Poireaux émincés surgelés</v>
      </c>
      <c r="C16" s="11">
        <f>Besoins!E19</f>
        <v>2</v>
      </c>
      <c r="D16" t="str">
        <f>Besoins!F19</f>
        <v>kg</v>
      </c>
    </row>
    <row r="17">
      <c r="A17"/>
      <c r="B17" t="str">
        <f>Besoins!B15</f>
        <v>Carottes en rondelles surgelées</v>
      </c>
      <c r="C17" s="11">
        <f>Besoins!E15</f>
        <v>4</v>
      </c>
      <c r="D17" t="str">
        <f>Besoins!F15</f>
        <v>kg</v>
      </c>
    </row>
    <row r="18">
      <c r="A18"/>
      <c r="B18" t="str">
        <f>Besoins!B17</f>
        <v>Navets en dés surgelés</v>
      </c>
      <c r="C18" s="11">
        <f>Besoins!E17</f>
        <v>2</v>
      </c>
      <c r="D18" t="str">
        <f>Besoins!F17</f>
        <v>kg</v>
      </c>
    </row>
    <row r="19">
      <c r="A19"/>
      <c r="B19" t="str">
        <f>Besoins!B11</f>
        <v>CÉLERI-RAVE France</v>
      </c>
      <c r="C19" s="11">
        <f>Besoins!E11</f>
        <v>1</v>
      </c>
      <c r="D19" t="str">
        <f>Besoins!F11</f>
        <v>kg</v>
      </c>
    </row>
    <row r="20">
      <c r="A20"/>
      <c r="B20" t="str">
        <f>Besoins!B10</f>
        <v>POMMES de TERRE  CUITES A COEUR SOUS VIDE PASTEURISÉES NON STÉRILISÉES. sans conservateur -ni additifs-ni allergènes</v>
      </c>
      <c r="C20" s="11">
        <f>Besoins!E10</f>
        <v>6</v>
      </c>
      <c r="D20" t="str">
        <f>Besoins!F10</f>
        <v>kg</v>
      </c>
    </row>
    <row r="21">
      <c r="A21"/>
      <c r="B21" t="str">
        <f>Besoins!B18</f>
        <v>Petits pois doux très fins surgelés</v>
      </c>
      <c r="C21" s="11">
        <f>Besoins!E18</f>
        <v>1</v>
      </c>
      <c r="D21" t="str">
        <f>Besoins!F18</f>
        <v>kg</v>
      </c>
    </row>
    <row r="22">
      <c r="A22"/>
      <c r="B22" t="str">
        <f>Besoins!B16</f>
        <v>Haricots verts très fins surgelés</v>
      </c>
      <c r="C22" s="11">
        <f>Besoins!E16</f>
        <v>2</v>
      </c>
      <c r="D22" t="str">
        <f>Besoins!F16</f>
        <v>kg</v>
      </c>
    </row>
    <row r="23">
      <c r="A23"/>
      <c r="B23" t="str">
        <f>Besoins!B13</f>
        <v>CHOU vert France cat.I colis de 6</v>
      </c>
      <c r="C23" s="11">
        <f>Besoins!E13</f>
        <v>1.481</v>
      </c>
      <c r="D23" t="str">
        <f>Besoins!F13</f>
        <v>pc</v>
      </c>
    </row>
    <row r="24">
      <c r="A24"/>
      <c r="B24" t="str">
        <f>Besoins!B8</f>
        <v>Beurre doux 82% MG plaquette</v>
      </c>
      <c r="C24" s="11">
        <f>Besoins!E8</f>
        <v>0.5</v>
      </c>
      <c r="D24" t="str">
        <f>Besoins!F8</f>
        <v>kg</v>
      </c>
    </row>
    <row r="25">
      <c r="A25"/>
      <c r="B25" t="str">
        <f>Besoins!B14</f>
        <v>Gros sel de mer</v>
      </c>
      <c r="C25" s="11">
        <f>Besoins!E14</f>
        <v>0.073</v>
      </c>
      <c r="D25" t="str">
        <f>Besoins!F14</f>
        <v>kg</v>
      </c>
    </row>
    <row r="26">
      <c r="A26" t="s" s="17">
        <v>105</v>
      </c>
      <c r="B26" t="str" s="14">
        <f>Procedure!D5</f>
        <v>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v>
      </c>
      <c r="C26"/>
      <c r="D26"/>
    </row>
    <row r="27">
      <c r="A27"/>
      <c r="B27" t="str">
        <f>Besoins!B7</f>
        <v>Pain rassis</v>
      </c>
      <c r="C27" s="11">
        <f>Besoins!E7</f>
        <v>6</v>
      </c>
      <c r="D27" t="str">
        <f>Besoins!F7</f>
        <v>pc</v>
      </c>
    </row>
    <row r="28">
      <c r="A28" t="s" s="17">
        <v>106</v>
      </c>
      <c r="B28" t="str" s="14">
        <f>Procedure!D6</f>
        <v>Servir - Deposer dans le fond de l'assiette ou d'un bol, des rondelles de pain toastees et de l'emmenthal rape. Servir le potage cultivateur tres chaud, quelques pluches de cerfeuil sur le potage au depart du plat (facultatif).</v>
      </c>
      <c r="C28"/>
      <c r="D28"/>
    </row>
    <row r="29">
      <c r="A29"/>
      <c r="B29" t="str">
        <f>Besoins!B9</f>
        <v>EMMENTAL 1 kg rapé</v>
      </c>
      <c r="C29" s="11">
        <f>Besoins!E9</f>
        <v>2</v>
      </c>
      <c r="D29" t="str">
        <f>Besoins!F9</f>
        <v>kg</v>
      </c>
    </row>
    <row r="30">
      <c r="A30"/>
      <c r="B30"/>
      <c r="C30"/>
      <c r="D30"/>
    </row>
    <row r="31">
      <c r="A31" t="s" s="18">
        <v>21</v>
      </c>
      <c r="B31"/>
      <c r="C31"/>
      <c r="D31"/>
    </row>
  </sheetData>
  <sheetProtection sheet="1" formatRows="0" formatColumns="0"/>
  <mergeCells count="9">
    <mergeCell ref="A1:D1"/>
    <mergeCell ref="A2:D2"/>
    <mergeCell ref="A4:D4"/>
    <mergeCell ref="B5:D5"/>
    <mergeCell ref="B6:D6"/>
    <mergeCell ref="B15:D15"/>
    <mergeCell ref="B26:D26"/>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2026-09-23T19:53:16Z</dcterms:created>
  <dc:title>POTAGE CULTIVATEUR (TOUT SURGEL</dc:title>
  <dc:subject/>
  <dc:creator>CUIS.web</dc:creator>
  <cp:lastModifiedBy/>
  <cp:keywords/>
  <dc:description>Export automatique — moteur récursif d'origine : Bernard Vandendaele</dc:description>
  <cp:category/>
  <dc:language>en-US</dc:language>
  <dcterms:modified xsi:type="dcterms:W3CDTF">2026-09-23T19:53:16Z</dcterms:modified>
  <cp:revision>1</cp:revision>
</cp:coreProperties>
</file>