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<sst xmlns="http://schemas.openxmlformats.org/spreadsheetml/2006/main" count="131" uniqueCount="131">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</sst>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91.8499732335</v>
      </c>
    </row>
    <row r="12">
      <c r="A12" t="s" s="3">
        <v>16</v>
      </c>
      <c r="B12" s="4">
        <v>0.918499732335</v>
      </c>
    </row>
    <row r="13">
      <c r="A13"/>
      <c r="B13"/>
    </row>
    <row r="14">
      <c r="A14" t="s" s="5">
        <v>17</v>
      </c>
      <c r="B14" t="s" s="5">
        <v>14</v>
      </c>
    </row>
    <row r="15">
      <c r="A15" t="s" s="5">
        <v>18</v>
      </c>
      <c r="B15" s="6">
        <v>91.8499732335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0.062475</v>
      </c>
      <c r="E7" s="11">
        <f>D7*$B$2</f>
        <v>0.062475</v>
      </c>
      <c r="F7" t="s">
        <v>24</v>
      </c>
      <c r="G7" s="4">
        <f>E7*0.27</f>
        <v>0.016868</v>
      </c>
    </row>
    <row r="8">
      <c r="A8" t="s">
        <v>34</v>
      </c>
      <c r="B8" t="s">
        <v>35</v>
      </c>
      <c r="C8" t="s">
        <v>36</v>
      </c>
      <c r="D8" s="9">
        <v>1.5</v>
      </c>
      <c r="E8" s="11">
        <f>D8*$B$2</f>
        <v>1.5</v>
      </c>
      <c r="F8" t="s">
        <v>37</v>
      </c>
      <c r="G8" s="4">
        <f>E8*12.52</f>
        <v>18.78</v>
      </c>
    </row>
    <row r="9">
      <c r="A9" t="s">
        <v>38</v>
      </c>
      <c r="B9" t="s">
        <v>39</v>
      </c>
      <c r="C9" t="s">
        <v>40</v>
      </c>
      <c r="D9" s="9">
        <v>0.000008</v>
      </c>
      <c r="E9" s="11">
        <f>D9*$B$2</f>
        <v>0.000008</v>
      </c>
      <c r="F9" t="s">
        <v>37</v>
      </c>
      <c r="G9" s="4">
        <f>E9*10.20425</f>
        <v>0.000082</v>
      </c>
    </row>
    <row r="10">
      <c r="A10" t="s">
        <v>41</v>
      </c>
      <c r="B10" t="s">
        <v>42</v>
      </c>
      <c r="C10" t="s">
        <v>40</v>
      </c>
      <c r="D10" s="9">
        <v>0.00005</v>
      </c>
      <c r="E10" s="11">
        <f>D10*$B$2</f>
        <v>0.00005</v>
      </c>
      <c r="F10" t="s">
        <v>37</v>
      </c>
      <c r="G10" s="4">
        <f>E10*12.495</f>
        <v>0.000625</v>
      </c>
    </row>
    <row r="11">
      <c r="A11" t="s">
        <v>43</v>
      </c>
      <c r="B11" t="s">
        <v>44</v>
      </c>
      <c r="C11" t="s">
        <v>45</v>
      </c>
      <c r="D11" s="9">
        <v>1.5</v>
      </c>
      <c r="E11" s="11">
        <f>D11*$B$2</f>
        <v>1.5</v>
      </c>
      <c r="F11" t="s">
        <v>37</v>
      </c>
      <c r="G11" s="4">
        <f>E11*22</f>
        <v>33</v>
      </c>
    </row>
    <row r="12">
      <c r="A12" t="s">
        <v>46</v>
      </c>
      <c r="B12" t="s">
        <v>47</v>
      </c>
      <c r="C12" t="s">
        <v>48</v>
      </c>
      <c r="D12" s="9">
        <v>0.004998</v>
      </c>
      <c r="E12" s="11">
        <f>D12*$B$2</f>
        <v>0.004998</v>
      </c>
      <c r="F12" t="s">
        <v>49</v>
      </c>
      <c r="G12" s="4">
        <f>E12*20.35</f>
        <v>0.101709</v>
      </c>
    </row>
    <row r="13">
      <c r="A13" t="s">
        <v>50</v>
      </c>
      <c r="B13" t="s">
        <v>51</v>
      </c>
      <c r="C13" t="s">
        <v>48</v>
      </c>
      <c r="D13" s="9">
        <v>0.00075</v>
      </c>
      <c r="E13" s="11">
        <f>D13*$B$2</f>
        <v>0.00075</v>
      </c>
      <c r="F13" t="s">
        <v>37</v>
      </c>
      <c r="G13" s="4">
        <f>E13*3.708516</f>
        <v>0.002781</v>
      </c>
    </row>
    <row r="14">
      <c r="A14" t="s">
        <v>52</v>
      </c>
      <c r="B14" t="s">
        <v>53</v>
      </c>
      <c r="C14" t="s">
        <v>48</v>
      </c>
      <c r="D14" s="9">
        <v>0.001666</v>
      </c>
      <c r="E14" s="11">
        <f>D14*$B$2</f>
        <v>0.001666</v>
      </c>
      <c r="F14" t="s">
        <v>49</v>
      </c>
      <c r="G14" s="4">
        <f>E14*1.79</f>
        <v>0.002982</v>
      </c>
    </row>
    <row r="15">
      <c r="A15" t="s">
        <v>54</v>
      </c>
      <c r="B15" t="s">
        <v>55</v>
      </c>
      <c r="C15" t="s">
        <v>56</v>
      </c>
      <c r="D15" s="9">
        <v>0.003332</v>
      </c>
      <c r="E15" s="11">
        <f>D15*$B$2</f>
        <v>0.003332</v>
      </c>
      <c r="F15" t="s">
        <v>37</v>
      </c>
      <c r="G15" s="4">
        <f>E15*13.47</f>
        <v>0.044882</v>
      </c>
    </row>
    <row r="16">
      <c r="A16" t="s">
        <v>57</v>
      </c>
      <c r="B16" t="s">
        <v>58</v>
      </c>
      <c r="C16" t="s">
        <v>59</v>
      </c>
      <c r="D16" s="9">
        <v>3</v>
      </c>
      <c r="E16" s="11">
        <f>D16*$B$2</f>
        <v>3</v>
      </c>
      <c r="F16" t="s">
        <v>24</v>
      </c>
      <c r="G16" s="4">
        <f>E16*1</f>
        <v>3</v>
      </c>
    </row>
    <row r="17">
      <c r="A17" t="s">
        <v>60</v>
      </c>
      <c r="B17" t="s">
        <v>61</v>
      </c>
      <c r="C17" t="s">
        <v>59</v>
      </c>
      <c r="D17" s="9">
        <v>3</v>
      </c>
      <c r="E17" s="11">
        <f>D17*$B$2</f>
        <v>3</v>
      </c>
      <c r="F17" t="s">
        <v>37</v>
      </c>
      <c r="G17" s="4">
        <f>E17*2.7</f>
        <v>8.1</v>
      </c>
    </row>
    <row r="18">
      <c r="A18" t="s">
        <v>62</v>
      </c>
      <c r="B18" t="s">
        <v>63</v>
      </c>
      <c r="C18" t="s">
        <v>59</v>
      </c>
      <c r="D18" s="9">
        <v>5</v>
      </c>
      <c r="E18" s="11">
        <f>D18*$B$2</f>
        <v>5</v>
      </c>
      <c r="F18" t="s">
        <v>24</v>
      </c>
      <c r="G18" s="4">
        <f>E18*4.5</f>
        <v>22.5</v>
      </c>
    </row>
    <row r="19">
      <c r="A19" t="s">
        <v>64</v>
      </c>
      <c r="B19" t="s">
        <v>65</v>
      </c>
      <c r="C19" t="s">
        <v>59</v>
      </c>
      <c r="D19" s="9">
        <v>3</v>
      </c>
      <c r="E19" s="11">
        <f>D19*$B$2</f>
        <v>3</v>
      </c>
      <c r="F19" t="s">
        <v>37</v>
      </c>
      <c r="G19" s="4">
        <f>E19*2.1</f>
        <v>6.3</v>
      </c>
    </row>
    <row r="20">
      <c r="A20" t="s">
        <v>66</v>
      </c>
      <c r="B20" t="s">
        <v>67</v>
      </c>
      <c r="C20" t="s">
        <v>68</v>
      </c>
      <c r="D20" s="9">
        <v>0.000125</v>
      </c>
      <c r="E20" s="11">
        <f>D20*$B$2</f>
        <v>0.000125</v>
      </c>
      <c r="F20" t="s">
        <v>37</v>
      </c>
      <c r="G20" s="4">
        <f>E20*0.34986</f>
        <v>0.000044</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3</v>
      </c>
      <c r="E3" t="s">
        <v>37</v>
      </c>
      <c r="F3" t="s">
        <v>59</v>
      </c>
    </row>
    <row r="4">
      <c r="A4">
        <v>1</v>
      </c>
      <c r="B4" t="s">
        <v>78</v>
      </c>
      <c r="C4" t="s">
        <v>77</v>
      </c>
      <c r="D4" s="11">
        <v>3</v>
      </c>
      <c r="E4" t="s">
        <v>37</v>
      </c>
      <c r="F4" t="s">
        <v>59</v>
      </c>
    </row>
    <row r="5">
      <c r="A5">
        <v>1</v>
      </c>
      <c r="B5" t="s">
        <v>79</v>
      </c>
      <c r="C5" t="s">
        <v>74</v>
      </c>
      <c r="D5" s="11">
        <v>5</v>
      </c>
      <c r="E5" t="s">
        <v>37</v>
      </c>
      <c r="F5" t="s">
        <v>80</v>
      </c>
    </row>
    <row r="6">
      <c r="A6">
        <v>2</v>
      </c>
      <c r="B6" t="s">
        <v>81</v>
      </c>
      <c r="C6" t="s">
        <v>77</v>
      </c>
      <c r="D6" s="11">
        <v>5</v>
      </c>
      <c r="E6" t="s">
        <v>24</v>
      </c>
      <c r="F6" t="s">
        <v>59</v>
      </c>
    </row>
    <row r="7">
      <c r="A7">
        <v>1</v>
      </c>
      <c r="B7" t="s">
        <v>82</v>
      </c>
      <c r="C7" t="s">
        <v>77</v>
      </c>
      <c r="D7" s="11">
        <v>3</v>
      </c>
      <c r="E7" t="s">
        <v>37</v>
      </c>
      <c r="F7" t="s">
        <v>59</v>
      </c>
    </row>
    <row r="8">
      <c r="A8">
        <v>1</v>
      </c>
      <c r="B8" t="s">
        <v>83</v>
      </c>
      <c r="C8" t="s">
        <v>77</v>
      </c>
      <c r="D8" s="11">
        <v>1.5</v>
      </c>
      <c r="E8" t="s">
        <v>37</v>
      </c>
      <c r="F8" t="s">
        <v>45</v>
      </c>
    </row>
    <row r="9">
      <c r="A9">
        <v>1</v>
      </c>
      <c r="B9" t="s">
        <v>84</v>
      </c>
      <c r="C9" t="s">
        <v>77</v>
      </c>
      <c r="D9" s="11">
        <v>1.5</v>
      </c>
      <c r="E9" t="s">
        <v>37</v>
      </c>
      <c r="F9" t="s">
        <v>36</v>
      </c>
    </row>
    <row r="10">
      <c r="A10">
        <v>1</v>
      </c>
      <c r="B10" t="s">
        <v>85</v>
      </c>
      <c r="C10" t="s">
        <v>74</v>
      </c>
      <c r="D10" s="11">
        <v>0.833</v>
      </c>
      <c r="E10" t="s">
        <v>86</v>
      </c>
      <c r="F10" t="s">
        <v>87</v>
      </c>
    </row>
    <row r="11">
      <c r="A11">
        <v>2</v>
      </c>
      <c r="B11" t="s">
        <v>88</v>
      </c>
      <c r="C11" t="s">
        <v>74</v>
      </c>
      <c r="D11" s="11">
        <v>0.833</v>
      </c>
      <c r="E11" t="s">
        <v>24</v>
      </c>
      <c r="F11" t="s">
        <v>87</v>
      </c>
    </row>
    <row r="12">
      <c r="A12">
        <v>3</v>
      </c>
      <c r="B12" t="s">
        <v>89</v>
      </c>
      <c r="C12" t="s">
        <v>74</v>
      </c>
      <c r="D12" s="11">
        <v>0.025</v>
      </c>
      <c r="E12" t="s">
        <v>86</v>
      </c>
      <c r="F12" t="s">
        <v>80</v>
      </c>
    </row>
    <row r="13">
      <c r="A13">
        <v>4</v>
      </c>
      <c r="B13" t="s">
        <v>90</v>
      </c>
      <c r="C13" t="s">
        <v>77</v>
      </c>
      <c r="D13" s="11">
        <v>0.005</v>
      </c>
      <c r="E13" t="s">
        <v>49</v>
      </c>
      <c r="F13" t="s">
        <v>48</v>
      </c>
    </row>
    <row r="14">
      <c r="A14">
        <v>3</v>
      </c>
      <c r="B14" t="s">
        <v>91</v>
      </c>
      <c r="C14" t="s">
        <v>74</v>
      </c>
      <c r="D14" s="11">
        <v>0.002</v>
      </c>
      <c r="E14" t="s">
        <v>86</v>
      </c>
      <c r="F14" t="s">
        <v>80</v>
      </c>
    </row>
    <row r="15">
      <c r="A15">
        <v>4</v>
      </c>
      <c r="B15" t="s">
        <v>92</v>
      </c>
      <c r="C15" t="s">
        <v>77</v>
      </c>
      <c r="D15" s="11">
        <v>0.002</v>
      </c>
      <c r="E15" t="s">
        <v>49</v>
      </c>
      <c r="F15" t="s">
        <v>48</v>
      </c>
    </row>
    <row r="16">
      <c r="A16">
        <v>3</v>
      </c>
      <c r="B16" t="s">
        <v>93</v>
      </c>
      <c r="C16" t="s">
        <v>77</v>
      </c>
      <c r="D16" s="11">
        <v>0</v>
      </c>
      <c r="E16" t="s">
        <v>37</v>
      </c>
      <c r="F16" t="s">
        <v>68</v>
      </c>
    </row>
    <row r="17">
      <c r="A17">
        <v>3</v>
      </c>
      <c r="B17" t="s">
        <v>94</v>
      </c>
      <c r="C17" t="s">
        <v>77</v>
      </c>
      <c r="D17" s="11">
        <v>0</v>
      </c>
      <c r="E17" t="s">
        <v>37</v>
      </c>
      <c r="F17" t="s">
        <v>40</v>
      </c>
    </row>
    <row r="18">
      <c r="A18">
        <v>3</v>
      </c>
      <c r="B18" t="s">
        <v>95</v>
      </c>
      <c r="C18" t="s">
        <v>77</v>
      </c>
      <c r="D18" s="11">
        <v>0</v>
      </c>
      <c r="E18" t="s">
        <v>37</v>
      </c>
      <c r="F18" t="s">
        <v>40</v>
      </c>
    </row>
    <row r="19">
      <c r="A19">
        <v>3</v>
      </c>
      <c r="B19" t="s">
        <v>96</v>
      </c>
      <c r="C19" t="s">
        <v>77</v>
      </c>
      <c r="D19" s="11">
        <v>0.001</v>
      </c>
      <c r="E19" t="s">
        <v>37</v>
      </c>
      <c r="F19" t="s">
        <v>48</v>
      </c>
    </row>
    <row r="20">
      <c r="A20">
        <v>3</v>
      </c>
      <c r="B20" t="s">
        <v>97</v>
      </c>
      <c r="C20" t="s">
        <v>74</v>
      </c>
      <c r="D20" s="11">
        <v>0.125</v>
      </c>
      <c r="E20" t="s">
        <v>24</v>
      </c>
      <c r="F20" t="s">
        <v>98</v>
      </c>
    </row>
    <row r="21">
      <c r="A21">
        <v>4</v>
      </c>
      <c r="B21" t="s">
        <v>99</v>
      </c>
      <c r="C21" t="s">
        <v>74</v>
      </c>
      <c r="D21" s="11">
        <v>0.002</v>
      </c>
      <c r="E21" t="s">
        <v>86</v>
      </c>
      <c r="F21" t="s">
        <v>98</v>
      </c>
    </row>
    <row r="22">
      <c r="A22">
        <v>5</v>
      </c>
      <c r="B22" t="s">
        <v>100</v>
      </c>
      <c r="C22" t="s">
        <v>77</v>
      </c>
      <c r="D22" s="11">
        <v>0.062</v>
      </c>
      <c r="E22" t="s">
        <v>24</v>
      </c>
      <c r="F22" t="s">
        <v>33</v>
      </c>
    </row>
    <row r="23">
      <c r="A23">
        <v>2</v>
      </c>
      <c r="B23" t="s">
        <v>101</v>
      </c>
      <c r="C23" t="s">
        <v>77</v>
      </c>
      <c r="D23" s="11">
        <v>0.003</v>
      </c>
      <c r="E23" t="s">
        <v>37</v>
      </c>
      <c r="F23"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108</v>
      </c>
      <c r="E5" t="s" s="14"/>
      <c r="F5"/>
    </row>
    <row r="6">
      <c r="A6" t="s">
        <v>2</v>
      </c>
      <c r="B6">
        <v>5</v>
      </c>
      <c r="C6"/>
      <c r="D6" t="s" s="14">
        <v>109</v>
      </c>
      <c r="E6" t="s" s="14"/>
      <c r="F6"/>
    </row>
    <row r="7">
      <c r="A7" t="s">
        <v>110</v>
      </c>
      <c r="B7">
        <v>1</v>
      </c>
      <c r="C7"/>
      <c r="D7" t="s" s="14">
        <v>111</v>
      </c>
      <c r="E7" t="s" s="14"/>
      <c r="F7"/>
    </row>
    <row r="8">
      <c r="A8" t="s">
        <v>112</v>
      </c>
      <c r="B8">
        <v>1</v>
      </c>
      <c r="C8"/>
      <c r="D8" t="inlineStr" s="14">
        <is>
          <t>Dans la cuve du batteur, au fouet, mélanger la moutarde, le sel, le poivre, le poivre de Cayenne, les jaunes d'œufs pasteurisés et un quart du volume du vinaigre.</t>
        </is>
      </c>
      <c r="E8" t="s" s="14"/>
      <c r="F8"/>
    </row>
    <row r="9">
      <c r="A9" t="s">
        <v>112</v>
      </c>
      <c r="B9">
        <v>2</v>
      </c>
      <c r="C9"/>
      <c r="D9" t="s" s="14">
        <v>113</v>
      </c>
      <c r="E9" t="s" s="14"/>
      <c r="F9"/>
    </row>
    <row r="10">
      <c r="A10" t="s">
        <v>112</v>
      </c>
      <c r="B10">
        <v>3</v>
      </c>
      <c r="C10"/>
      <c r="D10" t="s" s="14">
        <v>114</v>
      </c>
      <c r="E10" t="s" s="14"/>
      <c r="F10"/>
    </row>
    <row r="11">
      <c r="A11" t="s">
        <v>112</v>
      </c>
      <c r="B11">
        <v>4</v>
      </c>
      <c r="C11"/>
      <c r="D11" t="s" s="14">
        <v>115</v>
      </c>
      <c r="E11" t="s" s="14"/>
      <c r="F11"/>
    </row>
    <row r="12">
      <c r="A12" t="s">
        <v>112</v>
      </c>
      <c r="B12">
        <v>5</v>
      </c>
      <c r="C12"/>
      <c r="D12" t="s" s="14">
        <v>116</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117</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Désinfecter le matériel et le poste de travail suivant les protocoles.</v>
      </c>
      <c r="C5"/>
      <c r="D5"/>
    </row>
    <row r="6">
      <c r="A6" t="s" s="17">
        <v>120</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11">
        <f>Besoins!E16</f>
        <v>3</v>
      </c>
      <c r="D7" t="str">
        <f>Besoins!F16</f>
        <v>kg</v>
      </c>
    </row>
    <row r="8">
      <c r="A8"/>
      <c r="B8" t="str">
        <f>Besoins!B19</f>
        <v>PASTÈQUE sans pépin Espagne colis de 2</v>
      </c>
      <c r="C8" s="11">
        <f>Besoins!E19</f>
        <v>3</v>
      </c>
      <c r="D8" t="str">
        <f>Besoins!F19</f>
        <v>kg</v>
      </c>
    </row>
    <row r="9">
      <c r="A9"/>
      <c r="B9" t="s">
        <v>121</v>
      </c>
      <c r="C9" s="11">
        <f>'Besoins'!$B$2*5</f>
        <v>5</v>
      </c>
      <c r="D9" t="s">
        <v>37</v>
      </c>
    </row>
    <row r="10">
      <c r="A10"/>
      <c r="B10" t="str">
        <f>Besoins!B17</f>
        <v>COURGETTE verte France cat.I 14-21cm</v>
      </c>
      <c r="C10" s="11">
        <f>Besoins!E17</f>
        <v>3</v>
      </c>
      <c r="D10" t="str">
        <f>Besoins!F17</f>
        <v>kg</v>
      </c>
    </row>
    <row r="11">
      <c r="A11"/>
      <c r="B11" t="str">
        <f>Besoins!B11</f>
        <v>Chair de crabe</v>
      </c>
      <c r="C11" s="11">
        <f>Besoins!E11</f>
        <v>1.5</v>
      </c>
      <c r="D11" t="str">
        <f>Besoins!F11</f>
        <v>kg</v>
      </c>
    </row>
    <row r="12">
      <c r="A12"/>
      <c r="B12" t="str">
        <f>Besoins!B8</f>
        <v>Demi jambon fumé grill</v>
      </c>
      <c r="C12" s="11">
        <f>Besoins!E8</f>
        <v>1.5</v>
      </c>
      <c r="D12" t="str">
        <f>Besoins!F8</f>
        <v>kg</v>
      </c>
    </row>
    <row r="13">
      <c r="A13" t="s" s="17">
        <v>122</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123</v>
      </c>
      <c r="C14" s="11">
        <f>'Besoins'!$B$2*0.833</f>
        <v>0.833</v>
      </c>
      <c r="D14" t="s">
        <v>86</v>
      </c>
    </row>
    <row r="15">
      <c r="A15" t="s" s="17">
        <v>124</v>
      </c>
      <c r="B15" t="str" s="14">
        <f>Procedure!D5</f>
        <v>Confectionner la piémontaise — Mélanger les fruits, la chair de crabe et la mayonnaise. Rectifier l'assaisonnement.</v>
      </c>
      <c r="C15"/>
      <c r="D15"/>
    </row>
    <row r="16">
      <c r="A16" t="s" s="17">
        <v>125</v>
      </c>
      <c r="B16" t="str" s="14">
        <f>Procedure!D6</f>
        <v>Dresser — Garnir les raviers et disposer les lanières de jambon sur le dessus.</v>
      </c>
      <c r="C16"/>
      <c r="D16"/>
    </row>
    <row r="17">
      <c r="A17"/>
      <c r="B17"/>
      <c r="C17"/>
      <c r="D17"/>
    </row>
    <row r="18">
      <c r="A18" t="s" s="16">
        <v>126</v>
      </c>
      <c r="B18"/>
      <c r="C18"/>
      <c r="D18"/>
    </row>
    <row r="19">
      <c r="A19" t="s" s="17">
        <v>119</v>
      </c>
      <c r="B19" t="str" s="14">
        <f>Procedure!D7</f>
        <v>Identique à la base (203), en incorporant le miel aux éléments du départ (étape 1).</v>
      </c>
      <c r="C19"/>
      <c r="D19"/>
    </row>
    <row r="20">
      <c r="A20"/>
      <c r="B20" t="s">
        <v>127</v>
      </c>
      <c r="C20" s="11">
        <f>'Besoins'!$B$2*0.833</f>
        <v>0.833</v>
      </c>
      <c r="D20" t="s">
        <v>24</v>
      </c>
    </row>
    <row r="21">
      <c r="A21"/>
      <c r="B21" t="str">
        <f>Besoins!B15</f>
        <v>Miel liquide toutes fleurs pot 1kg</v>
      </c>
      <c r="C21" s="11">
        <f>Besoins!E15</f>
        <v>0.003332</v>
      </c>
      <c r="D21" t="str">
        <f>Besoins!F15</f>
        <v>kg</v>
      </c>
    </row>
    <row r="22">
      <c r="A22"/>
      <c r="B22"/>
      <c r="C22"/>
      <c r="D22"/>
    </row>
    <row r="23">
      <c r="A23" t="s" s="16">
        <v>128</v>
      </c>
      <c r="B23"/>
      <c r="C23"/>
      <c r="D23"/>
    </row>
    <row r="24">
      <c r="A24" t="s" s="17">
        <v>119</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0.000125</v>
      </c>
      <c r="D25" t="str">
        <f>Besoins!F20</f>
        <v>kg</v>
      </c>
    </row>
    <row r="26">
      <c r="A26"/>
      <c r="B26" t="str">
        <f>Besoins!B10</f>
        <v>Poivre noir moulu</v>
      </c>
      <c r="C26" s="11">
        <f>Besoins!E10</f>
        <v>0.00005</v>
      </c>
      <c r="D26" t="str">
        <f>Besoins!F10</f>
        <v>kg</v>
      </c>
    </row>
    <row r="27">
      <c r="A27"/>
      <c r="B27" t="str">
        <f>Besoins!B9</f>
        <v>Piment de Cayenne</v>
      </c>
      <c r="C27" s="11">
        <f>Besoins!E9</f>
        <v>0.000008</v>
      </c>
      <c r="D27" t="str">
        <f>Besoins!F9</f>
        <v>kg</v>
      </c>
    </row>
    <row r="28">
      <c r="A28"/>
      <c r="B28" t="str">
        <f>Besoins!B13</f>
        <v>Moutarde de Dijon seau 5kg</v>
      </c>
      <c r="C28" s="11">
        <f>Besoins!E13</f>
        <v>0.00075</v>
      </c>
      <c r="D28" t="str">
        <f>Besoins!F13</f>
        <v>kg</v>
      </c>
    </row>
    <row r="29">
      <c r="A29"/>
      <c r="B29" t="s">
        <v>129</v>
      </c>
      <c r="C29" s="11">
        <f>'Besoins'!$B$2*0.12495</f>
        <v>0.12495</v>
      </c>
      <c r="D29" t="s">
        <v>24</v>
      </c>
    </row>
    <row r="30">
      <c r="A30" t="s" s="17">
        <v>120</v>
      </c>
      <c r="B30" t="str" s="14">
        <f>Procedure!D9</f>
        <v>En deuxième vitesse, incorporer l'huile en filet régulier.</v>
      </c>
      <c r="C30"/>
      <c r="D30"/>
    </row>
    <row r="31">
      <c r="A31"/>
      <c r="B31" t="s">
        <v>130</v>
      </c>
      <c r="C31" s="11">
        <f>'Besoins'!$B$2*0.02499</f>
        <v>0.02499</v>
      </c>
      <c r="D31" t="s">
        <v>86</v>
      </c>
    </row>
    <row r="32">
      <c r="A32" t="s" s="17">
        <v>122</v>
      </c>
      <c r="B32" t="str" s="14">
        <f>Procedure!D10</f>
        <v>En fin de montage de la mayonnaise, ajouter le reste du vinaigre.</v>
      </c>
      <c r="C32"/>
      <c r="D32"/>
    </row>
    <row r="33">
      <c r="A33" t="s" s="17">
        <v>124</v>
      </c>
      <c r="B33" t="str" s="14">
        <f>Procedure!D11</f>
        <v>En troisième vitesse, serrer la mayonnaise pendant 2 minutes.</v>
      </c>
      <c r="C33"/>
      <c r="D33"/>
    </row>
    <row r="34">
      <c r="A34" t="s" s="17">
        <v>125</v>
      </c>
      <c r="B34" t="str" s="14">
        <f>Procedure!D12</f>
        <v>Vérifier l'assaisonnement et la consistance de la sauce.</v>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2026-09-24T14:52:53Z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2026-09-24T14:52:53Z</dcterms:modified>
  <cp:revision>1</cp:revision>
</cp:coreProperties>
</file>