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<sst xmlns="http://schemas.openxmlformats.org/spreadsheetml/2006/main" count="120" uniqueCount="120">
  <si>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</si>
  <si>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</si>
  <si>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Pompe à huile (Ferrandi)</t>
  </si>
  <si>
    <t>Code</t>
  </si>
  <si>
    <t>FER-POMPEHUILE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</si>
  <si>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</si>
  <si>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</si>
  <si>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</si>
  <si>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</si>
  <si>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</si>
  <si>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</si>
  <si>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</si>
  <si>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</si>
  <si>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</si>
  <si>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</si>
  <si>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</si>
  <si>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</si>
  <si>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</si>
  <si>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</si>
  <si>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</si>
  <si>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</si>
  <si>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</si>
  <si>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</si>
  <si>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</si>
  <si>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</si>
  <si>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</si>
  <si>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</si>
  <si>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</si>
  <si>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</si>
  <si>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</si>
  <si>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</si>
  <si>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</si>
  <si>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</si>
  <si>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</si>
  <si>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</si>
  <si>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</si>
  <si>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</si>
  <si>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</si>
  <si>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</si>
  <si>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</si>
  <si>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</si>
  <si>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</si>
  <si>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</si>
  <si>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</si>
  <si>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</si>
  <si>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</si>
  <si>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</si>
  <si>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</si>
  <si>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</si>
  <si>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</si>
  <si>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</si>
  <si>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</si>
  <si>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</si>
  <si>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</si>
  <si>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</si>
  <si>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</si>
  <si>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</si>
  <si>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</si>
  <si>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</si>
  <si>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</si>
  <si>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</si>
  <si>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</si>
  <si>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</si>
  <si>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</si>
  <si>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0,96 kg)</t>
  </si>
  <si>
    <t>recette</t>
  </si>
  <si>
    <t>Pains viennois et brioches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</si>
  <si>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</si>
  <si>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</si>
  <si>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</si>
  <si>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</si>
  <si>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</si>
  <si>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</si>
  <si>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</si>
  <si>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</si>
  <si>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</si>
  <si>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</si>
  <si>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</si>
  <si>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</si>
  <si>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Anis vert graines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</si>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</sst>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1.46779</v>
      </c>
    </row>
    <row r="12">
      <c r="A12" t="s" s="3">
        <v>17</v>
      </c>
      <c r="B12" s="4">
        <v>1.5289479166667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1.46779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0.003</v>
      </c>
      <c r="E9" s="11">
        <f>D9*$B$2</f>
        <v>0.003</v>
      </c>
      <c r="F9" t="s">
        <v>25</v>
      </c>
      <c r="G9" s="4">
        <f>E9*12</f>
        <v>0.036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25</v>
      </c>
      <c r="G11" s="4">
        <f>E11*3.2</f>
        <v>0.048</v>
      </c>
    </row>
    <row r="12">
      <c r="A12" t="s">
        <v>49</v>
      </c>
      <c r="B12" t="s">
        <v>50</v>
      </c>
      <c r="C12" t="s">
        <v>48</v>
      </c>
      <c r="D12" s="9">
        <v>0.035</v>
      </c>
      <c r="E12" s="11">
        <f>D12*$B$2</f>
        <v>0.035</v>
      </c>
      <c r="F12" t="s">
        <v>25</v>
      </c>
      <c r="G12" s="4">
        <f>E12*2.5</f>
        <v>0.0875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39</v>
      </c>
      <c r="G13" s="4">
        <f>E13*7.5</f>
        <v>0.6</v>
      </c>
    </row>
    <row r="14">
      <c r="A14" t="s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0.04</v>
      </c>
      <c r="E7" t="s">
        <v>39</v>
      </c>
      <c r="F7" t="s">
        <v>53</v>
      </c>
    </row>
    <row r="8">
      <c r="A8">
        <v>1</v>
      </c>
      <c r="B8" t="s">
        <v>73</v>
      </c>
      <c r="C8" t="s">
        <v>68</v>
      </c>
      <c r="D8" s="11">
        <v>0.035</v>
      </c>
      <c r="E8" t="s">
        <v>25</v>
      </c>
      <c r="F8" t="s">
        <v>48</v>
      </c>
    </row>
    <row r="9">
      <c r="A9">
        <v>1</v>
      </c>
      <c r="B9" t="s">
        <v>74</v>
      </c>
      <c r="C9" t="s">
        <v>68</v>
      </c>
      <c r="D9" s="11">
        <v>0.015</v>
      </c>
      <c r="E9" t="s">
        <v>25</v>
      </c>
      <c r="F9" t="s">
        <v>48</v>
      </c>
    </row>
    <row r="10">
      <c r="A10">
        <v>1</v>
      </c>
      <c r="B10" t="s">
        <v>75</v>
      </c>
      <c r="C10" t="s">
        <v>65</v>
      </c>
      <c r="D10" s="11">
        <v>1.364</v>
      </c>
      <c r="E10" t="s">
        <v>35</v>
      </c>
      <c r="F10" t="s">
        <v>76</v>
      </c>
    </row>
    <row r="11">
      <c r="A11">
        <v>2</v>
      </c>
      <c r="B11" t="s">
        <v>77</v>
      </c>
      <c r="C11" t="s">
        <v>65</v>
      </c>
      <c r="D11" s="11">
        <v>0.075</v>
      </c>
      <c r="E11" t="s">
        <v>39</v>
      </c>
      <c r="F11" t="s">
        <v>76</v>
      </c>
    </row>
    <row r="12">
      <c r="A12">
        <v>3</v>
      </c>
      <c r="B12" t="s">
        <v>78</v>
      </c>
      <c r="C12" t="s">
        <v>68</v>
      </c>
      <c r="D12" s="11">
        <v>1.364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68</v>
      </c>
      <c r="D13" s="11">
        <v>0.003</v>
      </c>
      <c r="E13" t="s">
        <v>25</v>
      </c>
      <c r="F13" t="s">
        <v>42</v>
      </c>
    </row>
    <row r="14">
      <c r="A14">
        <v>1</v>
      </c>
      <c r="B14" t="s">
        <v>72</v>
      </c>
      <c r="C14" t="s">
        <v>68</v>
      </c>
      <c r="D14" s="11">
        <v>0.04</v>
      </c>
      <c r="E14" t="s">
        <v>39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>
        <v>91</v>
      </c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s" s="14">
        <v>106</v>
      </c>
      <c r="E8" t="s" s="14">
        <v>107</v>
      </c>
      <c r="F8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11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0.02</v>
      </c>
      <c r="D9" t="str">
        <f>Besoins!F14</f>
        <v>kg</v>
      </c>
    </row>
    <row r="10">
      <c r="A10" t="s" s="17">
        <v>112</v>
      </c>
      <c r="B10" t="str" s="14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113</v>
      </c>
      <c r="C11" s="11">
        <f>'Besoins'!$B$2*0.04</f>
        <v>0.04</v>
      </c>
      <c r="D11" t="s">
        <v>39</v>
      </c>
    </row>
    <row r="12">
      <c r="A12"/>
      <c r="B12" t="str">
        <f>Besoins!B12</f>
        <v>Orange fraîche (zeste/jus) — à réactualiser</v>
      </c>
      <c r="C12" s="11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11">
        <f>Besoins!E11</f>
        <v>0.015</v>
      </c>
      <c r="D13" t="str">
        <f>Besoins!F11</f>
        <v>kg</v>
      </c>
    </row>
    <row r="14">
      <c r="A14"/>
      <c r="B14" t="s">
        <v>114</v>
      </c>
      <c r="C14" s="11">
        <f>'Besoins'!$B$2*1.364</f>
        <v>1.364</v>
      </c>
      <c r="D14" t="s">
        <v>35</v>
      </c>
    </row>
    <row r="15">
      <c r="A15"/>
      <c r="B15" t="str">
        <f>Besoins!B9</f>
        <v>Anis vert graines</v>
      </c>
      <c r="C15" s="11">
        <f>Besoins!E9</f>
        <v>0.003</v>
      </c>
      <c r="D15" t="str">
        <f>Besoins!F9</f>
        <v>kg</v>
      </c>
    </row>
    <row r="16">
      <c r="A16"/>
      <c r="B16" t="str" s="18">
        <f>"ℹ "&amp;Procedure!E3</f>
        <v>ℹ</v>
      </c>
      <c r="C16"/>
      <c r="D16"/>
    </row>
    <row r="17">
      <c r="A17" t="s" s="17">
        <v>115</v>
      </c>
      <c r="B17" t="str" s="14">
        <f>"[POINTER] "&amp;Procedure!D4</f>
        <v>[POINTER] Pointez avec rabat après 1h.</v>
      </c>
      <c r="C17"/>
      <c r="D17"/>
    </row>
    <row r="18">
      <c r="A18" t="s" s="17">
        <v>116</v>
      </c>
      <c r="B18" t="str" s="14">
        <f>"[DÉTENDRE] "&amp;Procedure!D5</f>
        <v>[DÉTENDRE] Boulez, détendez au réfrigérateur.</v>
      </c>
      <c r="C18"/>
      <c r="D18"/>
    </row>
    <row r="19">
      <c r="A19" t="s" s="17">
        <v>117</v>
      </c>
      <c r="B19" t="str" s="14">
        <f>"[DIVISER] "&amp;Procedure!D6</f>
        <v>[DIVISER] Divisez en 3 pâtons, boulez, détendez. Abaissez en disques.</v>
      </c>
      <c r="C19"/>
      <c r="D19"/>
    </row>
    <row r="20">
      <c r="A20" t="s" s="17">
        <v>118</v>
      </c>
      <c r="B20" t="str" s="14">
        <f>"[APPRÊTER] "&amp;Procedure!D7</f>
        <v>[APPRÊTER] Entaillez au coupe-pâte, apprêt en étuve à 24°C.</v>
      </c>
      <c r="C20"/>
      <c r="D20"/>
    </row>
    <row r="21">
      <c r="A21" t="s" s="17">
        <v>119</v>
      </c>
      <c r="B21" t="str" s="14">
        <f>"[ENFOURNER] "&amp;Procedure!D8</f>
        <v>[ENFOURNER] Enfournez avec buée, huile d'olive à la sortie.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2026-09-23T22:16:05Z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2026-09-23T22:16:05Z</dcterms:modified>
  <cp:revision>1</cp:revision>
</cp:coreProperties>
</file>