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<sst xmlns="http://schemas.openxmlformats.org/spreadsheetml/2006/main" count="127" uniqueCount="127">
  <si>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</si>
  <si>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</si>
  <si>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Briochettes aux pralines roses (Ferrandi)</t>
  </si>
  <si>
    <t>Code</t>
  </si>
  <si>
    <t>FER-BRIOCHETTES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</si>
  <si>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</si>
  <si>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</si>
  <si>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</si>
  <si>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</si>
  <si>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</si>
  <si>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</si>
  <si>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</si>
  <si>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</si>
  <si>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</si>
  <si>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</si>
  <si>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</si>
  <si>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</si>
  <si>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</si>
  <si>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</si>
  <si>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</si>
  <si>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</si>
  <si>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</si>
  <si>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</si>
  <si>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</si>
  <si>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</si>
  <si>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</si>
  <si>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</si>
  <si>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</si>
  <si>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</si>
  <si>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</si>
  <si>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</si>
  <si>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</si>
  <si>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</si>
  <si>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</si>
  <si>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</si>
  <si>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</si>
  <si>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</si>
  <si>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</si>
  <si>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</si>
  <si>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</si>
  <si>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</si>
  <si>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</si>
  <si>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</si>
  <si>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FAR-TRAD</t>
  </si>
  <si>
    <t>Farine de tradition française T65</t>
  </si>
  <si>
    <t>PRALINE-ROSE</t>
  </si>
  <si>
    <t>Pralines roses concassées 20% amande</t>
  </si>
  <si>
    <t>Oléagineux et noix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</si>
  <si>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</si>
  <si>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</si>
  <si>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</si>
  <si>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</si>
  <si>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</si>
  <si>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</si>
  <si>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</si>
  <si>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</si>
  <si>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</si>
  <si>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</si>
  <si>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</si>
  <si>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</si>
  <si>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</si>
  <si>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</si>
  <si>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</si>
  <si>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</si>
  <si>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0,955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</si>
  <si>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</si>
  <si>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</si>
  <si>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</si>
  <si>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</si>
  <si>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</si>
  <si>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</si>
  <si>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</si>
  <si>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</si>
  <si>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</si>
  <si>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</si>
  <si>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</si>
  <si>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</si>
  <si>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</si>
  <si>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Pralines roses concassées 20% amande</t>
  </si>
  <si>
    <t xml:space="preserve">    ↳ Dorure à l'eau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</si>
  <si>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</si>
  <si>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</si>
  <si>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</si>
  <si>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</si>
  <si>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</si>
  <si>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</si>
  <si>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</si>
  <si>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</si>
  <si>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</si>
  <si>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</si>
  <si>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</si>
  <si>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</si>
  <si>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</si>
  <si>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farines (125g+125g), œufs (2,7 pc), sucre (10g), levure (10g) et sel (5g), 5 min lent.</t>
  </si>
  <si>
    <t>5 min (prepa)</t>
  </si>
  <si>
    <t>PÉTRIR</t>
  </si>
  <si>
    <t>Pétrissez 5 min rapide, incorporez le beurre (125g), 5 min lent.</t>
  </si>
  <si>
    <t>≤25-26°C</t>
  </si>
  <si>
    <t>10 min (prepa)</t>
  </si>
  <si>
    <t>POINTER</t>
  </si>
  <si>
    <t>Pointez avec rabat, réservez toute la nuit au réfrigérateur.</t>
  </si>
  <si>
    <t>720 min (repos)</t>
  </si>
  <si>
    <t>ÉTENDRE</t>
  </si>
  <si>
    <t>APPRÊTER</t>
  </si>
  <si>
    <t>Boulez, dans les moules graissés. Apprêt à l'abri des courants d'air.</t>
  </si>
  <si>
    <t>90 min (repos)</t>
  </si>
  <si>
    <t>DORER</t>
  </si>
  <si>
    <t>Dorez à la dorure à l'eau, enfournez four ventilé basse température pour éviter la caramélisation des pralines.</t>
  </si>
  <si>
    <t>140°C</t>
  </si>
  <si>
    <t>20 min (cuisson)</t>
  </si>
  <si>
    <t>Dorure à l'eau (Ferrandi)</t>
  </si>
  <si>
    <t>FOUETTER</t>
  </si>
  <si>
    <t>Fouettez ensemble l'œuf entier (1 pc), le jaune d'œuf (1 pc) et l'eau (10g) jusqu'à mélange homogène.</t>
  </si>
  <si>
    <t>Passer au chinois pour une dorure bien lisse si besoin</t>
  </si>
  <si>
    <t>3 min (prepa)</t>
  </si>
  <si>
    <t>Fiche technique — Briochettes aux pralines roses (Ferrandi)</t>
  </si>
  <si>
    <t>Briochettes aux pralines roses (Ferrandi)  FER-BRIOCHETTES</t>
  </si>
  <si>
    <t>1.</t>
  </si>
  <si>
    <t xml:space="preserve">    OEUF (P) (conv.)</t>
  </si>
  <si>
    <t>2.</t>
  </si>
  <si>
    <t>3.</t>
  </si>
  <si>
    <t>4.</t>
  </si>
  <si>
    <t>5.</t>
  </si>
  <si>
    <t>6.</t>
  </si>
  <si>
    <t xml:space="preserve">    Dorure à l'eau (Ferrandi)</t>
  </si>
  <si>
    <t>↳ Dorure à l'eau (Ferrandi)  FER-DORURE-EAU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</si>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</sst>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7.324533</v>
      </c>
    </row>
    <row r="12">
      <c r="A12" t="s" s="3">
        <v>17</v>
      </c>
      <c r="B12" s="4">
        <v>7.6696680628272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7.324533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0.955</v>
      </c>
      <c r="C3" t="s" s="10">
        <v>25</v>
      </c>
      <c r="D3"/>
      <c r="E3"/>
      <c r="F3"/>
    </row>
    <row r="4">
      <c r="A4" t="s">
        <v>26</v>
      </c>
      <c r="B4" s="11">
        <f>$B$2*B3</f>
        <v>0.955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4.227</v>
      </c>
      <c r="E7" s="11">
        <f>D7*$B$2</f>
        <v>4.227</v>
      </c>
      <c r="F7" t="s">
        <v>35</v>
      </c>
      <c r="G7" s="4">
        <f>E7*0.27</f>
        <v>1.14129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E8*0.0043</f>
        <v>0.000043</v>
      </c>
    </row>
    <row r="9">
      <c r="A9" t="s">
        <v>40</v>
      </c>
      <c r="B9" t="s">
        <v>41</v>
      </c>
      <c r="C9" t="s">
        <v>42</v>
      </c>
      <c r="D9" s="9">
        <v>0.125</v>
      </c>
      <c r="E9" s="11">
        <f>D9*$B$2</f>
        <v>0.125</v>
      </c>
      <c r="F9" t="s">
        <v>25</v>
      </c>
      <c r="G9" s="4">
        <f>E9*0.95</f>
        <v>0.11875</v>
      </c>
    </row>
    <row r="10">
      <c r="A10" t="s">
        <v>43</v>
      </c>
      <c r="B10" t="s">
        <v>44</v>
      </c>
      <c r="C10" t="s">
        <v>42</v>
      </c>
      <c r="D10" s="9">
        <v>0.125</v>
      </c>
      <c r="E10" s="11">
        <f>D10*$B$2</f>
        <v>0.125</v>
      </c>
      <c r="F10" t="s">
        <v>25</v>
      </c>
      <c r="G10" s="4">
        <f>E10*0.82</f>
        <v>0.1025</v>
      </c>
    </row>
    <row r="11">
      <c r="A11" t="s">
        <v>45</v>
      </c>
      <c r="B11" t="s">
        <v>46</v>
      </c>
      <c r="C11" t="s">
        <v>47</v>
      </c>
      <c r="D11" s="9">
        <v>0.44</v>
      </c>
      <c r="E11" s="11">
        <f>D11*$B$2</f>
        <v>0.44</v>
      </c>
      <c r="F11" t="s">
        <v>25</v>
      </c>
      <c r="G11" s="4">
        <f>E11*12</f>
        <v>5.28</v>
      </c>
    </row>
    <row r="12">
      <c r="A12" t="s">
        <v>48</v>
      </c>
      <c r="B12" t="s">
        <v>49</v>
      </c>
      <c r="C12" t="s">
        <v>50</v>
      </c>
      <c r="D12" s="9">
        <v>0.125</v>
      </c>
      <c r="E12" s="11">
        <f>D12*$B$2</f>
        <v>0.125</v>
      </c>
      <c r="F12" t="s">
        <v>25</v>
      </c>
      <c r="G12" s="4">
        <f>E12*5.2</f>
        <v>0.65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25</v>
      </c>
      <c r="G13" s="4">
        <f>E13*2.2</f>
        <v>0.022</v>
      </c>
    </row>
    <row r="14">
      <c r="A14" t="s">
        <v>54</v>
      </c>
      <c r="B14" t="s">
        <v>55</v>
      </c>
      <c r="C14" t="s">
        <v>56</v>
      </c>
      <c r="D14" s="9">
        <v>0.005</v>
      </c>
      <c r="E14" s="11">
        <f>D14*$B$2</f>
        <v>0.005</v>
      </c>
      <c r="F14" t="s">
        <v>25</v>
      </c>
      <c r="G14" s="4">
        <f>E14*0.35</f>
        <v>0.00175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E15*0.82</f>
        <v>0.0082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0.955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0.125</v>
      </c>
      <c r="E3" t="s">
        <v>25</v>
      </c>
      <c r="F3" t="s">
        <v>42</v>
      </c>
    </row>
    <row r="4">
      <c r="A4">
        <v>1</v>
      </c>
      <c r="B4" t="s">
        <v>69</v>
      </c>
      <c r="C4" t="s">
        <v>68</v>
      </c>
      <c r="D4" s="11">
        <v>0.125</v>
      </c>
      <c r="E4" t="s">
        <v>25</v>
      </c>
      <c r="F4" t="s">
        <v>42</v>
      </c>
    </row>
    <row r="5">
      <c r="A5">
        <v>1</v>
      </c>
      <c r="B5" t="s">
        <v>70</v>
      </c>
      <c r="C5" t="s">
        <v>65</v>
      </c>
      <c r="D5" s="11">
        <v>2.727</v>
      </c>
      <c r="E5" t="s">
        <v>35</v>
      </c>
      <c r="F5" t="s">
        <v>71</v>
      </c>
    </row>
    <row r="6">
      <c r="A6">
        <v>2</v>
      </c>
      <c r="B6" t="s">
        <v>72</v>
      </c>
      <c r="C6" t="s">
        <v>65</v>
      </c>
      <c r="D6" s="11">
        <v>0.15</v>
      </c>
      <c r="E6" t="s">
        <v>39</v>
      </c>
      <c r="F6" t="s">
        <v>71</v>
      </c>
    </row>
    <row r="7">
      <c r="A7">
        <v>3</v>
      </c>
      <c r="B7" t="s">
        <v>73</v>
      </c>
      <c r="C7" t="s">
        <v>68</v>
      </c>
      <c r="D7" s="11">
        <v>2.727</v>
      </c>
      <c r="E7" t="s">
        <v>35</v>
      </c>
      <c r="F7" t="s">
        <v>34</v>
      </c>
    </row>
    <row r="8">
      <c r="A8">
        <v>1</v>
      </c>
      <c r="B8" t="s">
        <v>74</v>
      </c>
      <c r="C8" t="s">
        <v>68</v>
      </c>
      <c r="D8" s="11">
        <v>0.01</v>
      </c>
      <c r="E8" t="s">
        <v>25</v>
      </c>
      <c r="F8" t="s">
        <v>59</v>
      </c>
    </row>
    <row r="9">
      <c r="A9">
        <v>1</v>
      </c>
      <c r="B9" t="s">
        <v>75</v>
      </c>
      <c r="C9" t="s">
        <v>68</v>
      </c>
      <c r="D9" s="11">
        <v>0.01</v>
      </c>
      <c r="E9" t="s">
        <v>25</v>
      </c>
      <c r="F9" t="s">
        <v>53</v>
      </c>
    </row>
    <row r="10">
      <c r="A10">
        <v>1</v>
      </c>
      <c r="B10" t="s">
        <v>76</v>
      </c>
      <c r="C10" t="s">
        <v>68</v>
      </c>
      <c r="D10" s="11">
        <v>0.005</v>
      </c>
      <c r="E10" t="s">
        <v>25</v>
      </c>
      <c r="F10" t="s">
        <v>56</v>
      </c>
    </row>
    <row r="11">
      <c r="A11">
        <v>1</v>
      </c>
      <c r="B11" t="s">
        <v>77</v>
      </c>
      <c r="C11" t="s">
        <v>68</v>
      </c>
      <c r="D11" s="11">
        <v>0.125</v>
      </c>
      <c r="E11" t="s">
        <v>25</v>
      </c>
      <c r="F11" t="s">
        <v>50</v>
      </c>
    </row>
    <row r="12">
      <c r="A12">
        <v>1</v>
      </c>
      <c r="B12" t="s">
        <v>78</v>
      </c>
      <c r="C12" t="s">
        <v>68</v>
      </c>
      <c r="D12" s="11">
        <v>0.44</v>
      </c>
      <c r="E12" t="s">
        <v>25</v>
      </c>
      <c r="F12" t="s">
        <v>47</v>
      </c>
    </row>
    <row r="13">
      <c r="A13">
        <v>1</v>
      </c>
      <c r="B13" t="s">
        <v>79</v>
      </c>
      <c r="C13" t="s">
        <v>65</v>
      </c>
      <c r="D13" s="11">
        <v>0.045</v>
      </c>
      <c r="E13" t="s">
        <v>25</v>
      </c>
      <c r="F13" t="s">
        <v>66</v>
      </c>
    </row>
    <row r="14">
      <c r="A14">
        <v>2</v>
      </c>
      <c r="B14" t="s">
        <v>80</v>
      </c>
      <c r="C14" t="s">
        <v>65</v>
      </c>
      <c r="D14" s="11">
        <v>1</v>
      </c>
      <c r="E14" t="s">
        <v>35</v>
      </c>
      <c r="F14" t="s">
        <v>71</v>
      </c>
    </row>
    <row r="15">
      <c r="A15">
        <v>3</v>
      </c>
      <c r="B15" t="s">
        <v>81</v>
      </c>
      <c r="C15" t="s">
        <v>65</v>
      </c>
      <c r="D15" s="11">
        <v>0.055</v>
      </c>
      <c r="E15" t="s">
        <v>39</v>
      </c>
      <c r="F15" t="s">
        <v>71</v>
      </c>
    </row>
    <row r="16">
      <c r="A16">
        <v>4</v>
      </c>
      <c r="B16" t="s">
        <v>82</v>
      </c>
      <c r="C16" t="s">
        <v>68</v>
      </c>
      <c r="D16" s="11">
        <v>1</v>
      </c>
      <c r="E16" t="s">
        <v>35</v>
      </c>
      <c r="F16" t="s">
        <v>34</v>
      </c>
    </row>
    <row r="17">
      <c r="A17">
        <v>2</v>
      </c>
      <c r="B17" t="s">
        <v>83</v>
      </c>
      <c r="C17" t="s">
        <v>65</v>
      </c>
      <c r="D17" s="11">
        <v>1</v>
      </c>
      <c r="E17" t="s">
        <v>35</v>
      </c>
      <c r="F17" t="s">
        <v>71</v>
      </c>
    </row>
    <row r="18">
      <c r="A18">
        <v>3</v>
      </c>
      <c r="B18" t="s">
        <v>84</v>
      </c>
      <c r="C18" t="s">
        <v>65</v>
      </c>
      <c r="D18" s="11">
        <v>0.019</v>
      </c>
      <c r="E18" t="s">
        <v>39</v>
      </c>
      <c r="F18" t="s">
        <v>71</v>
      </c>
    </row>
    <row r="19">
      <c r="A19">
        <v>4</v>
      </c>
      <c r="B19" t="s">
        <v>82</v>
      </c>
      <c r="C19" t="s">
        <v>68</v>
      </c>
      <c r="D19" s="11">
        <v>0.5</v>
      </c>
      <c r="E19" t="s">
        <v>35</v>
      </c>
      <c r="F19" t="s">
        <v>34</v>
      </c>
    </row>
    <row r="20">
      <c r="A20">
        <v>2</v>
      </c>
      <c r="B20" t="s">
        <v>85</v>
      </c>
      <c r="C20" t="s">
        <v>68</v>
      </c>
      <c r="D20" s="11">
        <v>0.01</v>
      </c>
      <c r="E20" t="s">
        <v>39</v>
      </c>
      <c r="F2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 t="s">
        <v>94</v>
      </c>
    </row>
    <row r="3">
      <c r="A3" t="s">
        <v>2</v>
      </c>
      <c r="B3">
        <v>2</v>
      </c>
      <c r="C3" t="s">
        <v>95</v>
      </c>
      <c r="D3" t="s" s="14">
        <v>96</v>
      </c>
      <c r="E3" t="s" s="14">
        <v>97</v>
      </c>
      <c r="F3" t="s">
        <v>98</v>
      </c>
    </row>
    <row r="4">
      <c r="A4" t="s">
        <v>2</v>
      </c>
      <c r="B4">
        <v>3</v>
      </c>
      <c r="C4" t="s">
        <v>99</v>
      </c>
      <c r="D4" t="s" s="14">
        <v>100</v>
      </c>
      <c r="E4" t="s" s="14"/>
      <c r="F4" t="s">
        <v>101</v>
      </c>
    </row>
    <row r="5">
      <c r="A5" t="s">
        <v>2</v>
      </c>
      <c r="B5">
        <v>4</v>
      </c>
      <c r="C5" t="s">
        <v>102</v>
      </c>
      <c r="D5" t="inlineStr" s="14">
        <is>
          <t>Étalez, incorporez 25g de pralines roses par tour simple répété deux fois (ordre : abaisse, pralines, tour simple, quart de tour, réétalage, pralines, second tour simple).</t>
        </is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104</v>
      </c>
      <c r="E6" t="s" s="14"/>
      <c r="F6" t="s">
        <v>105</v>
      </c>
    </row>
    <row r="7">
      <c r="A7" t="s">
        <v>2</v>
      </c>
      <c r="B7">
        <v>6</v>
      </c>
      <c r="C7" t="s">
        <v>106</v>
      </c>
      <c r="D7" t="s" s="14">
        <v>107</v>
      </c>
      <c r="E7" t="s" s="14">
        <v>108</v>
      </c>
      <c r="F7" t="s">
        <v>109</v>
      </c>
    </row>
    <row r="8">
      <c r="A8" t="s">
        <v>110</v>
      </c>
      <c r="B8">
        <v>1</v>
      </c>
      <c r="C8" t="s">
        <v>111</v>
      </c>
      <c r="D8" t="s" s="14">
        <v>112</v>
      </c>
      <c r="E8" t="s" s="14">
        <v>113</v>
      </c>
      <c r="F8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115</v>
      </c>
      <c r="B1"/>
      <c r="C1"/>
      <c r="D1"/>
    </row>
    <row r="2">
      <c r="A2" t="str" s="15">
        <f>"FER-BRIOCHETTES · BOU.PAINS_VIENNOIS · référence : "&amp;Besoins!B3&amp;" "&amp;Besoins!C3&amp;" · multiplicateur réglable sur la feuille ""Besoins"""</f>
        <v>FER-BRIOCHETTES · BOU.PAINS_VIENNOIS · référence : 0,955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"[FRASER] "&amp;Procedure!D2</f>
        <v>[FRASER] Frasez farines (125g+125g), œufs (2,7 pc), sucre (10g), levure (10g) et sel (5g), 5 min lent.</v>
      </c>
      <c r="C5"/>
      <c r="D5"/>
    </row>
    <row r="6">
      <c r="A6"/>
      <c r="B6" t="str">
        <f>Besoins!B9</f>
        <v>Farine de gruau T45 (force boulangère)</v>
      </c>
      <c r="C6" s="11">
        <f>Besoins!E9</f>
        <v>0.125</v>
      </c>
      <c r="D6" t="str">
        <f>Besoins!F9</f>
        <v>kg</v>
      </c>
    </row>
    <row r="7">
      <c r="A7"/>
      <c r="B7" t="str">
        <f>Besoins!B10</f>
        <v>Farine de tradition française T65</v>
      </c>
      <c r="C7" s="11">
        <f>Besoins!E10</f>
        <v>0.125</v>
      </c>
      <c r="D7" t="str">
        <f>Besoins!F10</f>
        <v>kg</v>
      </c>
    </row>
    <row r="8">
      <c r="A8"/>
      <c r="B8" t="s">
        <v>118</v>
      </c>
      <c r="C8" s="11">
        <f>'Besoins'!$B$2*2.727</f>
        <v>2.727</v>
      </c>
      <c r="D8" t="s">
        <v>35</v>
      </c>
    </row>
    <row r="9">
      <c r="A9"/>
      <c r="B9" t="str">
        <f>Besoins!B15</f>
        <v>Sucre blanc cristal sac 25 kg</v>
      </c>
      <c r="C9" s="11">
        <f>Besoins!E15</f>
        <v>0.01</v>
      </c>
      <c r="D9" t="str">
        <f>Besoins!F15</f>
        <v>kg</v>
      </c>
    </row>
    <row r="10">
      <c r="A10"/>
      <c r="B10" t="str">
        <f>Besoins!B13</f>
        <v>Levure fraîche de boulanger</v>
      </c>
      <c r="C10" s="11">
        <f>Besoins!E13</f>
        <v>0.01</v>
      </c>
      <c r="D10" t="str">
        <f>Besoins!F13</f>
        <v>kg</v>
      </c>
    </row>
    <row r="11">
      <c r="A11"/>
      <c r="B11" t="str">
        <f>Besoins!B14</f>
        <v>Sel fin de cuisine</v>
      </c>
      <c r="C11" s="11">
        <f>Besoins!E14</f>
        <v>0.005</v>
      </c>
      <c r="D11" t="str">
        <f>Besoins!F14</f>
        <v>kg</v>
      </c>
    </row>
    <row r="12">
      <c r="A12" t="s" s="17">
        <v>119</v>
      </c>
      <c r="B12" t="str" s="14">
        <f>"[PÉTRIR] "&amp;Procedure!D3</f>
        <v>[PÉTRIR] Pétrissez 5 min rapide, incorporez le beurre (125g), 5 min lent.</v>
      </c>
      <c r="C12"/>
      <c r="D12"/>
    </row>
    <row r="13">
      <c r="A13"/>
      <c r="B13" t="str">
        <f>Besoins!B12</f>
        <v>Beurre doux 82% MG plaquette</v>
      </c>
      <c r="C13" s="11">
        <f>Besoins!E12</f>
        <v>0.125</v>
      </c>
      <c r="D13" t="str">
        <f>Besoins!F12</f>
        <v>kg</v>
      </c>
    </row>
    <row r="14">
      <c r="A14"/>
      <c r="B14" t="str" s="18">
        <f>"ℹ "&amp;Procedure!E3</f>
        <v>ℹ</v>
      </c>
      <c r="C14"/>
      <c r="D14"/>
    </row>
    <row r="15">
      <c r="A15" t="s" s="17">
        <v>120</v>
      </c>
      <c r="B15" t="str" s="14">
        <f>"[POINTER] "&amp;Procedure!D4</f>
        <v>[POINTER] Pointez avec rabat, réservez toute la nuit au réfrigérateur.</v>
      </c>
      <c r="C15"/>
      <c r="D15"/>
    </row>
    <row r="16">
      <c r="A16" t="s" s="17">
        <v>121</v>
      </c>
      <c r="B16" t="str" s="14">
        <f>"[ÉTENDRE] "&amp;Procedure!D5</f>
        <v>[ÉTENDRE] Étalez, incorporez 25g de pralines roses par tour simple répété deux fois (ordre : abaisse, pralines, tour simple, quart de tour, réétalage, pralines, second tour simple).</v>
      </c>
      <c r="C16"/>
      <c r="D16"/>
    </row>
    <row r="17">
      <c r="A17"/>
      <c r="B17" t="str">
        <f>Besoins!B11</f>
        <v>Pralines roses concassées 20% amande</v>
      </c>
      <c r="C17" s="11">
        <f>Besoins!E11</f>
        <v>0.44</v>
      </c>
      <c r="D17" t="str">
        <f>Besoins!F11</f>
        <v>kg</v>
      </c>
    </row>
    <row r="18">
      <c r="A18" t="s" s="17">
        <v>122</v>
      </c>
      <c r="B18" t="str" s="14">
        <f>"[APPRÊTER] "&amp;Procedure!D6</f>
        <v>[APPRÊTER] Boulez, dans les moules graissés. Apprêt à l'abri des courants d'air.</v>
      </c>
      <c r="C18"/>
      <c r="D18"/>
    </row>
    <row r="19">
      <c r="A19" t="s" s="17">
        <v>123</v>
      </c>
      <c r="B19" t="str" s="14">
        <f>"[DORER] "&amp;Procedure!D7</f>
        <v>[DORER] Dorez à la dorure à l'eau, enfournez four ventilé basse température pour éviter la caramélisation des pralines.</v>
      </c>
      <c r="C19"/>
      <c r="D19"/>
    </row>
    <row r="20">
      <c r="A20"/>
      <c r="B20" t="s">
        <v>124</v>
      </c>
      <c r="C20" s="11">
        <f>'Besoins'!$B$2*0.045</f>
        <v>0.045</v>
      </c>
      <c r="D20" t="s">
        <v>25</v>
      </c>
    </row>
    <row r="21">
      <c r="A21"/>
      <c r="B21" t="str" s="18">
        <f>"ℹ "&amp;Procedure!E7</f>
        <v>ℹ</v>
      </c>
      <c r="C21"/>
      <c r="D21"/>
    </row>
    <row r="22">
      <c r="A22"/>
      <c r="B22"/>
      <c r="C22"/>
      <c r="D22"/>
    </row>
    <row r="23">
      <c r="A23" t="s" s="16">
        <v>125</v>
      </c>
      <c r="B23"/>
      <c r="C23"/>
      <c r="D23"/>
    </row>
    <row r="24">
      <c r="A24" t="s" s="17">
        <v>117</v>
      </c>
      <c r="B24" t="str" s="14">
        <f>"[FOUETTER] "&amp;Procedure!D8</f>
        <v>[FOUETTER] Fouettez ensemble l'œuf entier (1 pc), le jaune d'œuf (1 pc) et l'eau (10g) jusqu'à mélange homogène.</v>
      </c>
      <c r="C24"/>
      <c r="D24"/>
    </row>
    <row r="25">
      <c r="A25"/>
      <c r="B25" t="s">
        <v>118</v>
      </c>
      <c r="C25" s="11">
        <f>'Besoins'!$B$2*1</f>
        <v>1</v>
      </c>
      <c r="D25" t="s">
        <v>35</v>
      </c>
    </row>
    <row r="26">
      <c r="A26"/>
      <c r="B26" t="s">
        <v>126</v>
      </c>
      <c r="C26" s="11">
        <f>'Besoins'!$B$2*1</f>
        <v>1</v>
      </c>
      <c r="D26" t="s">
        <v>35</v>
      </c>
    </row>
    <row r="27">
      <c r="A27"/>
      <c r="B27" t="str">
        <f>Besoins!B8</f>
        <v>Eau (robinet - moy. France 2026)</v>
      </c>
      <c r="C27" s="11">
        <f>Besoins!E8</f>
        <v>0.01</v>
      </c>
      <c r="D27" t="str">
        <f>Besoins!F8</f>
        <v>lt</v>
      </c>
    </row>
    <row r="28">
      <c r="A28"/>
      <c r="B28" t="str" s="18">
        <f>"ℹ "&amp;Procedure!E8</f>
        <v>ℹ</v>
      </c>
      <c r="C28"/>
      <c r="D28"/>
    </row>
    <row r="29">
      <c r="A29"/>
      <c r="B29"/>
      <c r="C29"/>
      <c r="D29"/>
    </row>
    <row r="30">
      <c r="A30" t="s" s="19">
        <v>22</v>
      </c>
      <c r="B30"/>
      <c r="C30"/>
      <c r="D30"/>
    </row>
  </sheetData>
  <sheetProtection sheet="1" formatRows="0" formatColumns="0"/>
  <mergeCells count="15">
    <mergeCell ref="A1:D1"/>
    <mergeCell ref="A2:D2"/>
    <mergeCell ref="A4:D4"/>
    <mergeCell ref="B5:D5"/>
    <mergeCell ref="B12:D12"/>
    <mergeCell ref="B14:D14"/>
    <mergeCell ref="B15:D15"/>
    <mergeCell ref="B16:D16"/>
    <mergeCell ref="B18:D18"/>
    <mergeCell ref="B19:D19"/>
    <mergeCell ref="B21:D21"/>
    <mergeCell ref="A23:D23"/>
    <mergeCell ref="B24:D24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2026-09-23T19:49:24Z</dcterms:created>
  <dc:title>Briochettes aux pralines roses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2026-09-23T19:49:24Z</dcterms:modified>
  <cp:revision>1</cp:revision>
</cp:coreProperties>
</file>