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<sst xmlns="http://schemas.openxmlformats.org/spreadsheetml/2006/main" count="107" uniqueCount="107">
  <si>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</si>
  <si>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</si>
  <si>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méteil feuilleté (Ferrandi)</t>
  </si>
  <si>
    <t>Code</t>
  </si>
  <si>
    <t>FER-METEILFEUIL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</si>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</sst>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1.224983</v>
      </c>
    </row>
    <row r="12">
      <c r="A12" t="s" s="3">
        <v>17</v>
      </c>
      <c r="B12" s="4">
        <v>1.3031734042553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1.224983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</v>
      </c>
      <c r="E7" s="11">
        <f>D7*$B$2</f>
        <v>0.31</v>
      </c>
      <c r="F7" t="s">
        <v>35</v>
      </c>
      <c r="G7" s="4">
        <f>E7*0.0043</f>
        <v>0.001333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E8*1.2</f>
        <v>0.3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45</v>
      </c>
      <c r="B11" t="s">
        <v>46</v>
      </c>
      <c r="C11" t="s">
        <v>47</v>
      </c>
      <c r="D11" s="9">
        <v>0.015</v>
      </c>
      <c r="E11" s="11">
        <f>D11*$B$2</f>
        <v>0.015</v>
      </c>
      <c r="F11" t="s">
        <v>25</v>
      </c>
      <c r="G11" s="4">
        <f>E11*2.2</f>
        <v>0.033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0.31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50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47</v>
      </c>
    </row>
    <row r="8">
      <c r="A8">
        <v>1</v>
      </c>
      <c r="B8" t="s">
        <v>64</v>
      </c>
      <c r="C8" t="s">
        <v>56</v>
      </c>
      <c r="D8" s="11">
        <v>0.125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59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>
        <v>75</v>
      </c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/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/>
    </row>
    <row r="6">
      <c r="A6" t="s">
        <v>2</v>
      </c>
      <c r="B6">
        <v>5</v>
      </c>
      <c r="C6" t="s">
        <v>85</v>
      </c>
      <c r="D6" t="s" s="13">
        <v>86</v>
      </c>
      <c r="E6" t="s" s="13">
        <v>87</v>
      </c>
      <c r="F6" t="s">
        <v>88</v>
      </c>
    </row>
    <row r="7">
      <c r="A7" t="s">
        <v>89</v>
      </c>
      <c r="B7">
        <v>1</v>
      </c>
      <c r="C7" t="s">
        <v>90</v>
      </c>
      <c r="D7" t="s" s="13">
        <v>91</v>
      </c>
      <c r="E7" t="s" s="13"/>
      <c r="F7" t="s">
        <v>92</v>
      </c>
    </row>
    <row r="8">
      <c r="A8" t="s">
        <v>89</v>
      </c>
      <c r="B8">
        <v>2</v>
      </c>
      <c r="C8" t="s">
        <v>93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93</v>
      </c>
      <c r="D9" t="s" s="13">
        <v>95</v>
      </c>
      <c r="E9" t="s" s="13"/>
      <c r="F9"/>
    </row>
    <row r="10">
      <c r="A10" t="s">
        <v>89</v>
      </c>
      <c r="B10">
        <v>4</v>
      </c>
      <c r="C10"/>
      <c r="D10" t="s" s="13">
        <v>96</v>
      </c>
      <c r="E10" t="s" s="13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11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11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11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0.015</v>
      </c>
      <c r="D10" t="str">
        <f>Besoins!F11</f>
        <v>kg</v>
      </c>
    </row>
    <row r="11">
      <c r="A11"/>
      <c r="B11" t="str" s="17">
        <f>"ℹ "&amp;Procedure!E2</f>
        <v>ℹ</v>
      </c>
      <c r="C11"/>
      <c r="D11"/>
    </row>
    <row r="12">
      <c r="A12" t="s" s="16">
        <v>101</v>
      </c>
      <c r="B12" t="str" s="13">
        <f>"[POINTER] "&amp;Procedure!D3</f>
        <v>[POINTER] Pointez, abaissez, détendez au réfrigérateur.</v>
      </c>
      <c r="C12"/>
      <c r="D12"/>
    </row>
    <row r="13">
      <c r="A13" t="s" s="16">
        <v>102</v>
      </c>
      <c r="B13" t="str" s="13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103</v>
      </c>
      <c r="C14" s="11">
        <f>'Besoins'!$B$2*0.125</f>
        <v>0.125</v>
      </c>
      <c r="D14" t="s">
        <v>25</v>
      </c>
    </row>
    <row r="15">
      <c r="A15" t="s" s="16">
        <v>104</v>
      </c>
      <c r="B15" t="str" s="13">
        <f>"[ABAISSER] "&amp;Procedure!D5</f>
        <v>[ABAISSER] Abaissez, roulez en boudin, coupez en 3, dans les moules, zigzag aux ciseaux jusqu'au cœur.</v>
      </c>
      <c r="C15"/>
      <c r="D15"/>
    </row>
    <row r="16">
      <c r="A16" t="s" s="16">
        <v>105</v>
      </c>
      <c r="B16" t="str" s="13">
        <f>"[APPRÊTER] "&amp;Procedure!D6</f>
        <v>[APPRÊTER] Apprêt en étuve à 24°C.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100</v>
      </c>
      <c r="B20" t="str" s="13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6">
        <v>101</v>
      </c>
      <c r="B21" t="str" s="13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11">
        <f>Besoins!E10</f>
        <v>0.125</v>
      </c>
      <c r="D22" t="str">
        <f>Besoins!F10</f>
        <v>kg</v>
      </c>
    </row>
    <row r="23">
      <c r="A23" t="s" s="16">
        <v>102</v>
      </c>
      <c r="B23" t="str" s="13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11">
        <f>Besoins!E10</f>
        <v>0.125</v>
      </c>
      <c r="D24" t="str">
        <f>Besoins!F10</f>
        <v>kg</v>
      </c>
    </row>
    <row r="25">
      <c r="A25" t="s" s="16">
        <v>104</v>
      </c>
      <c r="B25" t="str" s="13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