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<sst xmlns="http://schemas.openxmlformats.org/spreadsheetml/2006/main" count="87" uniqueCount="87">
  <si>
    <t>Fiche technique</t>
  </si>
  <si>
    <t>Nom</t>
  </si>
  <si>
    <t>Crème Moussée au Chocolat III ("Marjolaine")</t>
  </si>
  <si>
    <t>Code</t>
  </si>
  <si>
    <t>C85.CMOU.CH03</t>
  </si>
  <si>
    <t>Classe</t>
  </si>
  <si>
    <t>Crèmes et ganaches chocolat (PAT.CREAMS.CHOCOLAT)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</si>
  <si>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</si>
  <si>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</si>
  <si>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</si>
  <si>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</si>
  <si>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</si>
  <si>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</si>
  <si>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</si>
  <si>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</si>
  <si>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0,8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</si>
  <si>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</si>
  <si>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</si>
  <si>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</si>
  <si>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</si>
  <si>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</si>
  <si>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</si>
  <si>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</si>
  <si>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</si>
  <si>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</si>
  <si>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</si>
  <si>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</si>
  <si>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</si>
  <si>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</si>
  <si>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</si>
  <si>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</si>
  <si>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</si>
  <si>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00000049</t>
  </si>
  <si>
    <t>CREME FRAOECHE</t>
  </si>
  <si>
    <t>Produits frais</t>
  </si>
  <si>
    <t>lt</t>
  </si>
  <si>
    <t>CALLEBAUT-811</t>
  </si>
  <si>
    <t>Callebaut 811 (couverture noire 54,5% cacao)</t>
  </si>
  <si>
    <t>Chocolats de couverture</t>
  </si>
  <si>
    <t>GLU-DE40</t>
  </si>
  <si>
    <t>Glucose DE40 sirop standard</t>
  </si>
  <si>
    <t>Glucoses et sucres techniques</t>
  </si>
  <si>
    <t>BEU-DOUX</t>
  </si>
  <si>
    <t>Beurre doux 82% MG plaquette</t>
  </si>
  <si>
    <t>Beurres et margarines</t>
  </si>
  <si>
    <t>00000051</t>
  </si>
  <si>
    <t>LAIT</t>
  </si>
  <si>
    <t>Produits laitiers</t>
  </si>
  <si>
    <t>Total</t>
  </si>
  <si>
    <t>Niveau</t>
  </si>
  <si>
    <t>Composant</t>
  </si>
  <si>
    <t>Type</t>
  </si>
  <si>
    <t>Quantité (pour 0,8 kg)</t>
  </si>
  <si>
    <t>recette</t>
  </si>
  <si>
    <t>Crèmes et ganaches chocolat</t>
  </si>
  <si>
    <t xml:space="preserve">    ↳ Ganache Fondant VIII</t>
  </si>
  <si>
    <t>gr</t>
  </si>
  <si>
    <t xml:space="preserve">        ↳ LAIT</t>
  </si>
  <si>
    <t>matiere</t>
  </si>
  <si>
    <t xml:space="preserve">        ↳ CREME FRAOECHE</t>
  </si>
  <si>
    <t xml:space="preserve">        ↳ Glucose DE40 sirop standard</t>
  </si>
  <si>
    <t xml:space="preserve">        ↳ Callebaut 811 (couverture noire 54,5% cacao)</t>
  </si>
  <si>
    <t xml:space="preserve">        ↳ Beurre doux 82% MG plaquette</t>
  </si>
  <si>
    <t>Recette</t>
  </si>
  <si>
    <t>#</t>
  </si>
  <si>
    <t>Verbe</t>
  </si>
  <si>
    <t>Étape</t>
  </si>
  <si>
    <t>Précision technique</t>
  </si>
  <si>
    <t>Durée</t>
  </si>
  <si>
    <t>ÉTUVER</t>
  </si>
  <si>
    <t>Fondre 400gr de couverture fondant à 45°C</t>
  </si>
  <si>
    <t>MÉLANGER</t>
  </si>
  <si>
    <t>Mélanger ensemble avec 800gr de Ganache Fondant VIII à 30°C et 800gr de Crème Légère II</t>
  </si>
  <si>
    <t>CRÉMER</t>
  </si>
  <si>
    <t>Faire comme Crème Moussée au Chocolat I avec 1800ml de crème fouettée</t>
  </si>
  <si>
    <t>Ganache Fondant VIII</t>
  </si>
  <si>
    <t>BOUILLIR</t>
  </si>
  <si>
    <t>Bouillir 600ml de lait, 300ml de crème fraîche et 250gr de glucose</t>
  </si>
  <si>
    <t>DISSOUDRE</t>
  </si>
  <si>
    <t>Délayer 2kg de couverture fondante</t>
  </si>
  <si>
    <t>Mélanger bien avec 500gr de beurre en pommade</t>
  </si>
  <si>
    <t>Fiche technique — Crème Moussée au Chocolat III ("Marjolaine")</t>
  </si>
  <si>
    <t>Crème Moussée au Chocolat III ("Marjolaine")  C85.CMOU.CH03</t>
  </si>
  <si>
    <t>1.</t>
  </si>
  <si>
    <t>2.</t>
  </si>
  <si>
    <t>3.</t>
  </si>
  <si>
    <t>↳ Ganache Fondant VIII  C85.GANA.F08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</si>
</sst>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32135.992</v>
      </c>
    </row>
    <row r="12">
      <c r="A12" t="s" s="3">
        <v>17</v>
      </c>
      <c r="B12" s="4">
        <v>40169.99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32135.992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0.8</v>
      </c>
      <c r="C3" t="s" s="10">
        <v>25</v>
      </c>
      <c r="D3"/>
      <c r="E3"/>
      <c r="F3"/>
    </row>
    <row r="4">
      <c r="A4" t="s">
        <v>26</v>
      </c>
      <c r="B4" s="11">
        <f>$B$2*B3</f>
        <v>0.8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240</v>
      </c>
      <c r="E7" s="11">
        <f>D7*$B$2</f>
        <v>240</v>
      </c>
      <c r="F7" t="s">
        <v>35</v>
      </c>
      <c r="G7" s="4">
        <f>E7*2.5335</f>
        <v>608.04</v>
      </c>
    </row>
    <row r="8">
      <c r="A8" t="s">
        <v>36</v>
      </c>
      <c r="B8" t="s">
        <v>37</v>
      </c>
      <c r="C8" t="s">
        <v>38</v>
      </c>
      <c r="D8" s="9">
        <v>1600</v>
      </c>
      <c r="E8" s="11">
        <f>D8*$B$2</f>
        <v>1600</v>
      </c>
      <c r="F8" t="s">
        <v>25</v>
      </c>
      <c r="G8" s="4">
        <f>E8*18</f>
        <v>28800</v>
      </c>
    </row>
    <row r="9">
      <c r="A9" t="s">
        <v>39</v>
      </c>
      <c r="B9" t="s">
        <v>40</v>
      </c>
      <c r="C9" t="s">
        <v>41</v>
      </c>
      <c r="D9" s="9">
        <v>200</v>
      </c>
      <c r="E9" s="11">
        <f>D9*$B$2</f>
        <v>200</v>
      </c>
      <c r="F9" t="s">
        <v>25</v>
      </c>
      <c r="G9" s="4">
        <f>E9*1.8</f>
        <v>360</v>
      </c>
    </row>
    <row r="10">
      <c r="A10" t="s">
        <v>42</v>
      </c>
      <c r="B10" t="s">
        <v>43</v>
      </c>
      <c r="C10" t="s">
        <v>44</v>
      </c>
      <c r="D10" s="9">
        <v>400</v>
      </c>
      <c r="E10" s="11">
        <f>D10*$B$2</f>
        <v>400</v>
      </c>
      <c r="F10" t="s">
        <v>25</v>
      </c>
      <c r="G10" s="4">
        <f>E10*5.2</f>
        <v>2080</v>
      </c>
    </row>
    <row r="11">
      <c r="A11" t="s" s="12">
        <v>45</v>
      </c>
      <c r="B11" t="s">
        <v>46</v>
      </c>
      <c r="C11" t="s">
        <v>47</v>
      </c>
      <c r="D11" s="9">
        <v>480</v>
      </c>
      <c r="E11" s="11">
        <f>D11*$B$2</f>
        <v>480</v>
      </c>
      <c r="F11" t="s">
        <v>35</v>
      </c>
      <c r="G11" s="4">
        <f>E11*0.5999</f>
        <v>287.952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0.8</v>
      </c>
      <c r="E2" t="s">
        <v>25</v>
      </c>
      <c r="F2" t="s">
        <v>54</v>
      </c>
    </row>
    <row r="3">
      <c r="A3">
        <v>1</v>
      </c>
      <c r="B3" t="s">
        <v>55</v>
      </c>
      <c r="C3" t="s">
        <v>53</v>
      </c>
      <c r="D3" s="11">
        <v>800</v>
      </c>
      <c r="E3" t="s">
        <v>56</v>
      </c>
      <c r="F3" t="s">
        <v>54</v>
      </c>
    </row>
    <row r="4">
      <c r="A4">
        <v>2</v>
      </c>
      <c r="B4" t="s">
        <v>57</v>
      </c>
      <c r="C4" t="s">
        <v>58</v>
      </c>
      <c r="D4" s="11">
        <v>480</v>
      </c>
      <c r="E4" t="s">
        <v>35</v>
      </c>
      <c r="F4" t="s">
        <v>47</v>
      </c>
    </row>
    <row r="5">
      <c r="A5">
        <v>2</v>
      </c>
      <c r="B5" t="s">
        <v>59</v>
      </c>
      <c r="C5" t="s">
        <v>58</v>
      </c>
      <c r="D5" s="11">
        <v>240</v>
      </c>
      <c r="E5" t="s">
        <v>25</v>
      </c>
      <c r="F5" t="s">
        <v>34</v>
      </c>
    </row>
    <row r="6">
      <c r="A6">
        <v>2</v>
      </c>
      <c r="B6" t="s">
        <v>60</v>
      </c>
      <c r="C6" t="s">
        <v>58</v>
      </c>
      <c r="D6" s="11">
        <v>200</v>
      </c>
      <c r="E6" t="s">
        <v>25</v>
      </c>
      <c r="F6" t="s">
        <v>41</v>
      </c>
    </row>
    <row r="7">
      <c r="A7">
        <v>2</v>
      </c>
      <c r="B7" t="s">
        <v>61</v>
      </c>
      <c r="C7" t="s">
        <v>58</v>
      </c>
      <c r="D7" s="11">
        <v>1600</v>
      </c>
      <c r="E7" t="s">
        <v>25</v>
      </c>
      <c r="F7" t="s">
        <v>38</v>
      </c>
    </row>
    <row r="8">
      <c r="A8">
        <v>2</v>
      </c>
      <c r="B8" t="s">
        <v>62</v>
      </c>
      <c r="C8" t="s">
        <v>58</v>
      </c>
      <c r="D8" s="11">
        <v>400</v>
      </c>
      <c r="E8" t="s">
        <v>25</v>
      </c>
      <c r="F8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67</v>
      </c>
      <c r="F1" t="s" s="2">
        <v>68</v>
      </c>
    </row>
    <row r="2">
      <c r="A2" t="s">
        <v>2</v>
      </c>
      <c r="B2">
        <v>1</v>
      </c>
      <c r="C2" t="s">
        <v>69</v>
      </c>
      <c r="D2" t="s" s="14">
        <v>70</v>
      </c>
      <c r="E2" t="s" s="14"/>
      <c r="F2"/>
    </row>
    <row r="3">
      <c r="A3" t="s">
        <v>2</v>
      </c>
      <c r="B3">
        <v>2</v>
      </c>
      <c r="C3" t="s">
        <v>71</v>
      </c>
      <c r="D3" t="s" s="14">
        <v>72</v>
      </c>
      <c r="E3" t="s" s="14"/>
      <c r="F3"/>
    </row>
    <row r="4">
      <c r="A4" t="s">
        <v>2</v>
      </c>
      <c r="B4">
        <v>3</v>
      </c>
      <c r="C4" t="s">
        <v>73</v>
      </c>
      <c r="D4" t="s" s="14">
        <v>74</v>
      </c>
      <c r="E4" t="s" s="14"/>
      <c r="F4"/>
    </row>
    <row r="5">
      <c r="A5" t="s">
        <v>75</v>
      </c>
      <c r="B5">
        <v>1</v>
      </c>
      <c r="C5" t="s">
        <v>76</v>
      </c>
      <c r="D5" t="s" s="14">
        <v>77</v>
      </c>
      <c r="E5" t="s" s="14"/>
      <c r="F5"/>
    </row>
    <row r="6">
      <c r="A6" t="s">
        <v>75</v>
      </c>
      <c r="B6">
        <v>2</v>
      </c>
      <c r="C6" t="s">
        <v>78</v>
      </c>
      <c r="D6" t="s" s="14">
        <v>79</v>
      </c>
      <c r="E6" t="s" s="14"/>
      <c r="F6"/>
    </row>
    <row r="7">
      <c r="A7" t="s">
        <v>75</v>
      </c>
      <c r="B7">
        <v>3</v>
      </c>
      <c r="C7" t="s">
        <v>71</v>
      </c>
      <c r="D7" t="s" s="14">
        <v>80</v>
      </c>
      <c r="E7" t="s" s="14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</cols>
  <sheetData>
    <row r="1" customHeight="1" ht="24">
      <c r="A1" t="s" s="7">
        <v>81</v>
      </c>
      <c r="B1"/>
      <c r="C1"/>
      <c r="D1"/>
    </row>
    <row r="2">
      <c r="A2" t="str" s="15">
        <f>"C85.CMOU.CH03 · PAT.CREAMS.CHOCOLAT · référence : "&amp;Besoins!B3&amp;" "&amp;Besoins!C3&amp;" · multiplicateur réglable sur la feuille ""Besoins"""</f>
        <v>C85.CMOU.CH03 · PAT.CREAMS.CHOCOLAT · référence : 0,8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82</v>
      </c>
      <c r="B4"/>
      <c r="C4"/>
      <c r="D4"/>
    </row>
    <row r="5">
      <c r="A5" t="s" s="17">
        <v>83</v>
      </c>
      <c r="B5" t="str" s="14">
        <f>"[ÉTUVER] "&amp;Procedure!D2</f>
        <v>[ÉTUVER] Fondre 400gr de couverture fondant à 45°C</v>
      </c>
      <c r="C5"/>
      <c r="D5"/>
    </row>
    <row r="6">
      <c r="A6" t="s" s="17">
        <v>84</v>
      </c>
      <c r="B6" t="str" s="14">
        <f>"[MÉLANGER] "&amp;Procedure!D3</f>
        <v>[MÉLANGER] Mélanger ensemble avec 800gr de Ganache Fondant VIII à 30°C et 800gr de Crème Légère II</v>
      </c>
      <c r="C6"/>
      <c r="D6"/>
    </row>
    <row r="7">
      <c r="A7" t="s" s="17">
        <v>85</v>
      </c>
      <c r="B7" t="str" s="14">
        <f>"[CRÉMER] "&amp;Procedure!D4</f>
        <v>[CRÉMER] Faire comme Crème Moussée au Chocolat I avec 1800ml de crème fouettée</v>
      </c>
      <c r="C7"/>
      <c r="D7"/>
    </row>
    <row r="8">
      <c r="A8"/>
      <c r="B8"/>
      <c r="C8"/>
      <c r="D8"/>
    </row>
    <row r="9">
      <c r="A9" t="s" s="16">
        <v>86</v>
      </c>
      <c r="B9"/>
      <c r="C9"/>
      <c r="D9"/>
    </row>
    <row r="10">
      <c r="A10" t="s" s="17">
        <v>83</v>
      </c>
      <c r="B10" t="str" s="14">
        <f>"[BOUILLIR] "&amp;Procedure!D5</f>
        <v>[BOUILLIR] Bouillir 600ml de lait, 300ml de crème fraîche et 250gr de glucose</v>
      </c>
      <c r="C10"/>
      <c r="D10"/>
    </row>
    <row r="11">
      <c r="A11" t="s" s="17">
        <v>84</v>
      </c>
      <c r="B11" t="str" s="14">
        <f>"[DISSOUDRE] "&amp;Procedure!D6</f>
        <v>[DISSOUDRE] Délayer 2kg de couverture fondante</v>
      </c>
      <c r="C11"/>
      <c r="D11"/>
    </row>
    <row r="12">
      <c r="A12" t="s" s="17">
        <v>85</v>
      </c>
      <c r="B12" t="str" s="14">
        <f>"[MÉLANGER] "&amp;Procedure!D7</f>
        <v>[MÉLANGER] Mélanger bien avec 500gr de beurre en pommade</v>
      </c>
      <c r="C12"/>
      <c r="D12"/>
    </row>
    <row r="13">
      <c r="A13"/>
      <c r="B13"/>
      <c r="C13"/>
      <c r="D13"/>
    </row>
    <row r="14">
      <c r="A14" t="s" s="18">
        <v>22</v>
      </c>
      <c r="B14"/>
      <c r="C14"/>
      <c r="D14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A9:D9"/>
    <mergeCell ref="B10:D10"/>
    <mergeCell ref="B11:D11"/>
    <mergeCell ref="B12:D12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Crème Moussée au Chocolat III (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