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<sst xmlns="http://schemas.openxmlformats.org/spreadsheetml/2006/main" count="135" uniqueCount="135">
  <si>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</si>
  <si>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</si>
  <si>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Jambonnettes de Canetons à l'Orange</t>
  </si>
  <si>
    <t>Code</t>
  </si>
  <si>
    <t>00002540</t>
  </si>
  <si>
    <t>Classe</t>
  </si>
  <si>
    <t>Plats volailles (CUI.PLATS_VOLAILLES)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</si>
  <si>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</si>
  <si>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</si>
  <si>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</si>
  <si>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</si>
  <si>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</si>
  <si>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</si>
  <si>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</si>
  <si>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</si>
  <si>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</si>
  <si>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</si>
  <si>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</si>
  <si>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</si>
  <si>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</si>
  <si>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</si>
  <si>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</si>
  <si>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</si>
  <si>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</si>
  <si>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</si>
  <si>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</si>
  <si>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</si>
  <si>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</si>
  <si>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</si>
  <si>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</si>
  <si>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</si>
  <si>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</si>
  <si>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</si>
  <si>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</si>
  <si>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</si>
  <si>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HER-BOUQUET-G</t>
  </si>
  <si>
    <t>Bouquet garni sachet dose</t>
  </si>
  <si>
    <t>Herbes aromatiques séchées</t>
  </si>
  <si>
    <t>kg</t>
  </si>
  <si>
    <t>RNME101466</t>
  </si>
  <si>
    <t>Sucre poudre sac 1kg</t>
  </si>
  <si>
    <t>Pâtisserie épicerie sucrée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</si>
  <si>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</si>
  <si>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</si>
  <si>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</si>
  <si>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</si>
  <si>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</si>
  <si>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</si>
  <si>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</si>
  <si>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</si>
  <si>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</si>
  <si>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</si>
  <si>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</si>
  <si>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</si>
  <si>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</si>
  <si>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</si>
  <si>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</si>
  <si>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RNM27820123</t>
  </si>
  <si>
    <t>OIGNON jaune France cat.I 60-80mm</t>
  </si>
  <si>
    <t>RNM9360123</t>
  </si>
  <si>
    <t>TOMATE ronde Maroc cat.I 67-82mm</t>
  </si>
  <si>
    <t>OVO-BLANC-LIQ</t>
  </si>
  <si>
    <t>Blanc d'oeuf liquide pasteurisé</t>
  </si>
  <si>
    <t>Ovoproduits</t>
  </si>
  <si>
    <t>RNMS00812</t>
  </si>
  <si>
    <t>Ail haché IQF</t>
  </si>
  <si>
    <t>Légumes surgelés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</si>
  <si>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</si>
  <si>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</si>
  <si>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</si>
  <si>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</si>
  <si>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</si>
  <si>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</si>
  <si>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</si>
  <si>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 xml:space="preserve">    ↳ Beurre doux 82% MG plaquette</t>
  </si>
  <si>
    <t>matiere</t>
  </si>
  <si>
    <t xml:space="preserve">    ↳ Huile de tournesol raffinée vrac</t>
  </si>
  <si>
    <t xml:space="preserve">    ↳ Blanc d'oeuf liquide pasteurisé</t>
  </si>
  <si>
    <t xml:space="preserve">    ↳ Crème fraîche liquide 15% MG allégée</t>
  </si>
  <si>
    <t xml:space="preserve">    ↳ CAROTTE France extra colis 12kg</t>
  </si>
  <si>
    <t xml:space="preserve">    ↳ OIGNON jaune France cat.I 60-80mm</t>
  </si>
  <si>
    <t xml:space="preserve">    ↳ Bouquet garni sachet dose</t>
  </si>
  <si>
    <t xml:space="preserve">    ↳ TOMATE ronde Maroc cat.I 67-82mm</t>
  </si>
  <si>
    <t xml:space="preserve">    ↳ Ail haché IQF</t>
  </si>
  <si>
    <t xml:space="preserve">    ↳ Fond brun de veau reconstitue (collectivite)</t>
  </si>
  <si>
    <t>Préparations de base collectivité</t>
  </si>
  <si>
    <t xml:space="preserve">        ↳ EAU</t>
  </si>
  <si>
    <t xml:space="preserve">        ↳ Fonds Brun Lié (Knorr Professional)</t>
  </si>
  <si>
    <t xml:space="preserve">    ↳ Sucre poudre sac 1kg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</si>
  <si>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</si>
  <si>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</si>
  <si>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</si>
  <si>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</si>
  <si>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</si>
  <si>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</si>
  <si>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</si>
  <si>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</si>
  <si>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</si>
  <si>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DÉSOSSER</t>
  </si>
  <si>
    <t>30 min (repos)</t>
  </si>
  <si>
    <t>MARQUER</t>
  </si>
  <si>
    <t>Marquer un fond brun de canard en cuisson - 15 min (voir p. 261)</t>
  </si>
  <si>
    <t>15 min (cuisson)</t>
  </si>
  <si>
    <t>LAVER</t>
  </si>
  <si>
    <t>10 min (repos)</t>
  </si>
  <si>
    <t>CONFECTIONNER</t>
  </si>
  <si>
    <t>Confectionner la farce mousseline de canard - 10 min (voir p. 325/327) • Y ajouter la brunoise de zestes et un peu de liqueur.</t>
  </si>
  <si>
    <t>10 min (prepa)</t>
  </si>
  <si>
    <t>ASSAISONNER</t>
  </si>
  <si>
    <t>BRAISER</t>
  </si>
  <si>
    <t>60 min (cuisson)</t>
  </si>
  <si>
    <t>DÉBARRASSER</t>
  </si>
  <si>
    <t>RÉALISER</t>
  </si>
  <si>
    <t>GLACER</t>
  </si>
  <si>
    <t>RÉDUIRE</t>
  </si>
  <si>
    <t>5 min (prepa)</t>
  </si>
  <si>
    <t>DRESSER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</si>
  <si>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</si>
  <si>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</si>
  <si>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</si>
  <si>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Jambonnettes de Canetons à l'Orange</t>
  </si>
  <si>
    <t>Jambonnettes de Canetons à l'Orange  00002540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</si>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</sst>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2.365255</v>
      </c>
    </row>
    <row r="12">
      <c r="A12" t="s" s="4">
        <v>16</v>
      </c>
      <c r="B12" s="5">
        <v>0.295656875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2.365255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0.195</v>
      </c>
      <c r="E7" s="12">
        <f>D7*$B$2</f>
        <v>0.195</v>
      </c>
      <c r="F7" t="s">
        <v>34</v>
      </c>
      <c r="G7" s="5">
        <f>E7*0.003</f>
        <v>0.000585</v>
      </c>
    </row>
    <row r="8">
      <c r="A8" t="s">
        <v>35</v>
      </c>
      <c r="B8" t="s">
        <v>36</v>
      </c>
      <c r="C8" t="s">
        <v>37</v>
      </c>
      <c r="D8" s="10">
        <v>0.125</v>
      </c>
      <c r="E8" s="12">
        <f>D8*$B$2</f>
        <v>0.125</v>
      </c>
      <c r="F8" t="s">
        <v>38</v>
      </c>
      <c r="G8" s="5">
        <f>E8*14</f>
        <v>1.75</v>
      </c>
    </row>
    <row r="9">
      <c r="A9" t="s">
        <v>39</v>
      </c>
      <c r="B9" t="s">
        <v>40</v>
      </c>
      <c r="C9" t="s">
        <v>41</v>
      </c>
      <c r="D9" s="10">
        <v>0.005</v>
      </c>
      <c r="E9" s="12">
        <f>D9*$B$2</f>
        <v>0.005</v>
      </c>
      <c r="F9" t="s">
        <v>38</v>
      </c>
      <c r="G9" s="5">
        <f>E9*2.7</f>
        <v>0.0135</v>
      </c>
    </row>
    <row r="10">
      <c r="A10" t="s">
        <v>42</v>
      </c>
      <c r="B10" t="s">
        <v>43</v>
      </c>
      <c r="C10" t="s">
        <v>44</v>
      </c>
      <c r="D10" s="10">
        <v>0.005</v>
      </c>
      <c r="E10" s="12">
        <f>D10*$B$2</f>
        <v>0.005</v>
      </c>
      <c r="F10" t="s">
        <v>38</v>
      </c>
      <c r="G10" s="5">
        <f>E10*0</f>
        <v>0</v>
      </c>
    </row>
    <row r="11">
      <c r="A11" t="s">
        <v>45</v>
      </c>
      <c r="B11" t="s">
        <v>46</v>
      </c>
      <c r="C11" t="s">
        <v>47</v>
      </c>
      <c r="D11" s="10">
        <v>0.003</v>
      </c>
      <c r="E11" s="12">
        <f>D11*$B$2</f>
        <v>0.003</v>
      </c>
      <c r="F11" t="s">
        <v>34</v>
      </c>
      <c r="G11" s="5">
        <f>E11*1.05</f>
        <v>0.00315</v>
      </c>
    </row>
    <row r="12">
      <c r="A12" t="s">
        <v>48</v>
      </c>
      <c r="B12" t="s">
        <v>49</v>
      </c>
      <c r="C12" t="s">
        <v>50</v>
      </c>
      <c r="D12" s="10">
        <v>0.005</v>
      </c>
      <c r="E12" s="12">
        <f>D12*$B$2</f>
        <v>0.005</v>
      </c>
      <c r="F12" t="s">
        <v>38</v>
      </c>
      <c r="G12" s="5">
        <f>E12*5.2</f>
        <v>0.026</v>
      </c>
    </row>
    <row r="13">
      <c r="A13" t="s">
        <v>51</v>
      </c>
      <c r="B13" t="s">
        <v>52</v>
      </c>
      <c r="C13" t="s">
        <v>53</v>
      </c>
      <c r="D13" s="10">
        <v>0.025</v>
      </c>
      <c r="E13" s="12">
        <f>D13*$B$2</f>
        <v>0.025</v>
      </c>
      <c r="F13" t="s">
        <v>34</v>
      </c>
      <c r="G13" s="5">
        <f>E13*2.2</f>
        <v>0.055</v>
      </c>
    </row>
    <row r="14">
      <c r="A14" t="s">
        <v>54</v>
      </c>
      <c r="B14" t="s">
        <v>55</v>
      </c>
      <c r="C14" t="s">
        <v>56</v>
      </c>
      <c r="D14" s="10">
        <v>0.019</v>
      </c>
      <c r="E14" s="12">
        <f>D14*$B$2</f>
        <v>0.019</v>
      </c>
      <c r="F14" t="s">
        <v>38</v>
      </c>
      <c r="G14" s="5">
        <f>E14*1.1</f>
        <v>0.0209</v>
      </c>
    </row>
    <row r="15">
      <c r="A15" t="s">
        <v>57</v>
      </c>
      <c r="B15" t="s">
        <v>58</v>
      </c>
      <c r="C15" t="s">
        <v>56</v>
      </c>
      <c r="D15" s="10">
        <v>0.019</v>
      </c>
      <c r="E15" s="12">
        <f>D15*$B$2</f>
        <v>0.019</v>
      </c>
      <c r="F15" t="s">
        <v>38</v>
      </c>
      <c r="G15" s="5">
        <f>E15*0.4</f>
        <v>0.0076</v>
      </c>
    </row>
    <row r="16">
      <c r="A16" t="s">
        <v>59</v>
      </c>
      <c r="B16" t="s">
        <v>60</v>
      </c>
      <c r="C16" t="s">
        <v>56</v>
      </c>
      <c r="D16" s="10">
        <v>0.025</v>
      </c>
      <c r="E16" s="12">
        <f>D16*$B$2</f>
        <v>0.025</v>
      </c>
      <c r="F16" t="s">
        <v>38</v>
      </c>
      <c r="G16" s="5">
        <f>E16*2.8</f>
        <v>0.07</v>
      </c>
    </row>
    <row r="17">
      <c r="A17" t="s">
        <v>61</v>
      </c>
      <c r="B17" t="s">
        <v>62</v>
      </c>
      <c r="C17" t="s">
        <v>63</v>
      </c>
      <c r="D17" s="10">
        <v>0.125</v>
      </c>
      <c r="E17" s="12">
        <f>D17*$B$2</f>
        <v>0.125</v>
      </c>
      <c r="F17" t="s">
        <v>38</v>
      </c>
      <c r="G17" s="5">
        <f>E17*3.2</f>
        <v>0.4</v>
      </c>
    </row>
    <row r="18">
      <c r="A18" t="s">
        <v>64</v>
      </c>
      <c r="B18" t="s">
        <v>65</v>
      </c>
      <c r="C18" t="s">
        <v>66</v>
      </c>
      <c r="D18" s="10">
        <v>0.002</v>
      </c>
      <c r="E18" s="12">
        <f>D18*$B$2</f>
        <v>0.002</v>
      </c>
      <c r="F18" t="s">
        <v>38</v>
      </c>
      <c r="G18" s="5">
        <f>E18*9.26</f>
        <v>0.01852</v>
      </c>
    </row>
    <row r="19">
      <c r="A19"/>
      <c r="B19"/>
      <c r="C19"/>
      <c r="D19"/>
      <c r="E19"/>
      <c r="F19" t="s" s="4">
        <v>67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72</v>
      </c>
      <c r="D2" s="12">
        <v>8</v>
      </c>
      <c r="E2" t="s">
        <v>24</v>
      </c>
      <c r="F2" t="s">
        <v>73</v>
      </c>
    </row>
    <row r="3">
      <c r="A3">
        <v>1</v>
      </c>
      <c r="B3" t="s">
        <v>74</v>
      </c>
      <c r="C3" t="s">
        <v>75</v>
      </c>
      <c r="D3" s="12">
        <v>0.005</v>
      </c>
      <c r="E3" t="s">
        <v>38</v>
      </c>
      <c r="F3" t="s">
        <v>50</v>
      </c>
    </row>
    <row r="4">
      <c r="A4">
        <v>1</v>
      </c>
      <c r="B4" t="s">
        <v>76</v>
      </c>
      <c r="C4" t="s">
        <v>75</v>
      </c>
      <c r="D4" s="12">
        <v>0.003</v>
      </c>
      <c r="E4" t="s">
        <v>34</v>
      </c>
      <c r="F4" t="s">
        <v>47</v>
      </c>
    </row>
    <row r="5">
      <c r="A5">
        <v>1</v>
      </c>
      <c r="B5" t="s">
        <v>77</v>
      </c>
      <c r="C5" t="s">
        <v>75</v>
      </c>
      <c r="D5" s="12">
        <v>0.125</v>
      </c>
      <c r="E5" t="s">
        <v>24</v>
      </c>
      <c r="F5" t="s">
        <v>63</v>
      </c>
    </row>
    <row r="6">
      <c r="A6">
        <v>1</v>
      </c>
      <c r="B6" t="s">
        <v>78</v>
      </c>
      <c r="C6" t="s">
        <v>75</v>
      </c>
      <c r="D6" s="12">
        <v>0.025</v>
      </c>
      <c r="E6" t="s">
        <v>34</v>
      </c>
      <c r="F6" t="s">
        <v>53</v>
      </c>
    </row>
    <row r="7">
      <c r="A7">
        <v>1</v>
      </c>
      <c r="B7" t="s">
        <v>79</v>
      </c>
      <c r="C7" t="s">
        <v>75</v>
      </c>
      <c r="D7" s="12">
        <v>0.019</v>
      </c>
      <c r="E7" t="s">
        <v>38</v>
      </c>
      <c r="F7" t="s">
        <v>56</v>
      </c>
    </row>
    <row r="8">
      <c r="A8">
        <v>1</v>
      </c>
      <c r="B8" t="s">
        <v>80</v>
      </c>
      <c r="C8" t="s">
        <v>75</v>
      </c>
      <c r="D8" s="12">
        <v>0.019</v>
      </c>
      <c r="E8" t="s">
        <v>38</v>
      </c>
      <c r="F8" t="s">
        <v>56</v>
      </c>
    </row>
    <row r="9">
      <c r="A9">
        <v>1</v>
      </c>
      <c r="B9" t="s">
        <v>81</v>
      </c>
      <c r="C9" t="s">
        <v>75</v>
      </c>
      <c r="D9" s="12">
        <v>0.125</v>
      </c>
      <c r="E9" t="s">
        <v>24</v>
      </c>
      <c r="F9" t="s">
        <v>37</v>
      </c>
    </row>
    <row r="10">
      <c r="A10">
        <v>1</v>
      </c>
      <c r="B10" t="s">
        <v>82</v>
      </c>
      <c r="C10" t="s">
        <v>75</v>
      </c>
      <c r="D10" s="12">
        <v>0.025</v>
      </c>
      <c r="E10" t="s">
        <v>38</v>
      </c>
      <c r="F10" t="s">
        <v>56</v>
      </c>
    </row>
    <row r="11">
      <c r="A11">
        <v>1</v>
      </c>
      <c r="B11" t="s">
        <v>83</v>
      </c>
      <c r="C11" t="s">
        <v>75</v>
      </c>
      <c r="D11" s="12">
        <v>0.002</v>
      </c>
      <c r="E11" t="s">
        <v>38</v>
      </c>
      <c r="F11" t="s">
        <v>66</v>
      </c>
    </row>
    <row r="12">
      <c r="A12">
        <v>1</v>
      </c>
      <c r="B12" t="s">
        <v>84</v>
      </c>
      <c r="C12" t="s">
        <v>72</v>
      </c>
      <c r="D12" s="12">
        <v>0.2</v>
      </c>
      <c r="E12" t="s">
        <v>34</v>
      </c>
      <c r="F12" t="s">
        <v>85</v>
      </c>
    </row>
    <row r="13">
      <c r="A13">
        <v>2</v>
      </c>
      <c r="B13" t="s">
        <v>86</v>
      </c>
      <c r="C13" t="s">
        <v>75</v>
      </c>
      <c r="D13" s="12">
        <v>0.195</v>
      </c>
      <c r="E13" t="s">
        <v>34</v>
      </c>
      <c r="F13" t="s">
        <v>33</v>
      </c>
    </row>
    <row r="14">
      <c r="A14">
        <v>2</v>
      </c>
      <c r="B14" t="s">
        <v>87</v>
      </c>
      <c r="C14" t="s">
        <v>75</v>
      </c>
      <c r="D14" s="12">
        <v>0.005</v>
      </c>
      <c r="E14" t="s">
        <v>38</v>
      </c>
      <c r="F14" t="s">
        <v>44</v>
      </c>
    </row>
    <row r="15">
      <c r="A15">
        <v>1</v>
      </c>
      <c r="B15" t="s">
        <v>88</v>
      </c>
      <c r="C15" t="s">
        <v>75</v>
      </c>
      <c r="D15" s="12">
        <v>0.005</v>
      </c>
      <c r="E15" t="s">
        <v>38</v>
      </c>
      <c r="F1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 t="s">
        <v>95</v>
      </c>
      <c r="D2" t="s" s="14">
        <v>96</v>
      </c>
      <c r="E2" t="s" s="14"/>
      <c r="F2" t="s">
        <v>97</v>
      </c>
    </row>
    <row r="3">
      <c r="A3" t="s">
        <v>2</v>
      </c>
      <c r="B3">
        <v>2</v>
      </c>
      <c r="C3" t="s">
        <v>98</v>
      </c>
      <c r="D3" t="inlineStr" s="14">
        <is>
          <t>Désosser les cuisses des canards - 30 min (voir p. 253/254) • Prélever environ 0,030 kg à 0,040 kg de chair par cuisse pour la réalisation de la farce mousseline. La réserver en enceinte réfrigérée. • Arroser les cuisses avec un peu de liqueur à base d'orange. Les couvrir et les réserver en enceinte réfrigérée.</t>
        </is>
      </c>
      <c r="E3" t="s" s="14"/>
      <c r="F3" t="s">
        <v>99</v>
      </c>
    </row>
    <row r="4">
      <c r="A4" t="s">
        <v>2</v>
      </c>
      <c r="B4">
        <v>3</v>
      </c>
      <c r="C4" t="s">
        <v>100</v>
      </c>
      <c r="D4" t="s" s="14">
        <v>101</v>
      </c>
      <c r="E4" t="s" s="14"/>
      <c r="F4" t="s">
        <v>102</v>
      </c>
    </row>
    <row r="5">
      <c r="A5" t="s">
        <v>2</v>
      </c>
      <c r="B5">
        <v>4</v>
      </c>
      <c r="C5" t="s">
        <v>103</v>
      </c>
      <c r="D5" t="inlineStr" s="14">
        <is>
          <t>Préparer les oranges et le citron - 10 min • Les laver, puis prélever environ 0,150 kg de zestes, à l'aide d'un couteau économe. • Tailler les zestes en fine julienne. • En prélever le quart et la tailler en brunoise. • Blanchir fortement deux fois la julienne et la brunoise. • Les mettre à macérer séparément avec de la liqueur à base d'orange. • Peler à vif les oranges, puis lever les segments. • Réserver le jus d'orange qui s'écoule.</t>
        </is>
      </c>
      <c r="E5" t="s" s="14"/>
      <c r="F5" t="s">
        <v>104</v>
      </c>
    </row>
    <row r="6">
      <c r="A6" t="s">
        <v>2</v>
      </c>
      <c r="B6">
        <v>5</v>
      </c>
      <c r="C6" t="s">
        <v>105</v>
      </c>
      <c r="D6" t="s" s="14">
        <v>106</v>
      </c>
      <c r="E6" t="s" s="14"/>
      <c r="F6" t="s">
        <v>107</v>
      </c>
    </row>
    <row r="7">
      <c r="A7" t="s">
        <v>2</v>
      </c>
      <c r="B7">
        <v>6</v>
      </c>
      <c r="C7" t="s">
        <v>108</v>
      </c>
      <c r="D7" t="inlineStr" s="14">
        <is>
          <t>Farcir et confectionner les jambonnettes - 10 min • Les assaisonner et les garnir avec la farce. • Leur donner la forme d’une poire et coudre soigneusement la peau afin de les maintenir et de les fermer hermétiquement. • Les envelopper dans une crépine de porc.</t>
        </is>
      </c>
      <c r="E7" t="s" s="14"/>
      <c r="F7" t="s">
        <v>107</v>
      </c>
    </row>
    <row r="8">
      <c r="A8" t="s">
        <v>2</v>
      </c>
      <c r="B8">
        <v>7</v>
      </c>
      <c r="C8" t="s">
        <v>109</v>
      </c>
      <c r="D8" t="inlineStr" s="14">
        <is>
          <t>Braiser les jambonnettes - 10 min (voir p. 468/470) • Les faire revenir doucement dans un rondeau avec l'huile et le beurre. • Les placer, côté présentation en premier dans le rondeau (côté peau). • Dégraisser soigneusement. • Ajouter la garniture aromatique émincée en grosse paysanne. • La faire pincer très légèrement. • Déglacer avec un peu de jus d'orange. • Mouiller avec le fond brun de canard. Ajouter le bouquet garni. • Porter à ébullition et cuire à couvert au four à 200 °C, durant 1 h 20 à 1 h 30.</t>
        </is>
      </c>
      <c r="E8" t="s" s="14"/>
      <c r="F8" t="s">
        <v>110</v>
      </c>
    </row>
    <row r="9">
      <c r="A9" t="s">
        <v>2</v>
      </c>
      <c r="B9">
        <v>8</v>
      </c>
      <c r="C9" t="s">
        <v>111</v>
      </c>
      <c r="D9" t="inlineStr" s="14">
        <is>
          <t>Débarrasser les jambonnettes - 5 min • S'assurer de leur cuisson (une aiguille à brider piquée à l'emplacement de l'articulation doit ressortir sans difficulté).</t>
        </is>
      </c>
      <c r="E9" t="s" s="14"/>
      <c r="F9" t="s">
        <v>97</v>
      </c>
    </row>
    <row r="10">
      <c r="A10" t="s">
        <v>2</v>
      </c>
      <c r="B10">
        <v>9</v>
      </c>
      <c r="C10" t="s">
        <v>112</v>
      </c>
      <c r="D10" t="inlineStr" s="14">
        <is>
          <t>Réaliser la sauce à l'orange - 10 min • Réaliser une gastrique avec le sucre et le vinaigre. • Détendre le caramel blond avec du jus d'orange et ajouter le fond de braisage parfaitement dégraissé et passé au chinois étamine. • Laisser réduire la sauce et la dépouiller si nécessaire.</t>
        </is>
      </c>
      <c r="E10" t="s" s="14"/>
      <c r="F10" t="s">
        <v>107</v>
      </c>
    </row>
    <row r="11">
      <c r="A11" t="s">
        <v>2</v>
      </c>
      <c r="B11">
        <v>10</v>
      </c>
      <c r="C11" t="s">
        <v>113</v>
      </c>
      <c r="D11" t="inlineStr" s="14">
        <is>
          <t>Glacer les jambonnettes - 10 min • Les déficeler et les arroser avec la sauce sous la salamandre. • Elles doivent être recouvertes d'une pellicule de sauce très brillante.</t>
        </is>
      </c>
      <c r="E11" t="s" s="14"/>
      <c r="F11" t="s">
        <v>107</v>
      </c>
    </row>
    <row r="12">
      <c r="A12" t="s">
        <v>2</v>
      </c>
      <c r="B12">
        <v>11</v>
      </c>
      <c r="C12" t="s">
        <v>114</v>
      </c>
      <c r="D12" t="inlineStr" s="14">
        <is>
          <t>Terminer la sauce - 5 min • La tenir très réduite. • La détendre avec le reste du jus d'orange, de citron et la liqueur. • Ajouter la julienne de zestes d'orange et de citron.</t>
        </is>
      </c>
      <c r="E12" t="s" s="14"/>
      <c r="F12" t="s">
        <v>115</v>
      </c>
    </row>
    <row r="13">
      <c r="A13" t="s">
        <v>2</v>
      </c>
      <c r="B13">
        <v>12</v>
      </c>
      <c r="C13" t="s">
        <v>116</v>
      </c>
      <c r="D13" t="inlineStr" s="14">
        <is>
          <t>Dresser les jambonnettes - 5 min • Chauffer les segments dans un peu de sauce et les placer tout autour du plat. • Disposer les jambonnettes et les napper uniformément. 874 1 2 3 FICHE N° Matériel de préparation : • 3 plaques à débarrasser • 1 planche à découper • 1 grande calotte • 2 petites calottes • 1 chinois étamine • 1 petit bain-marie Matériel de cuisson : • 1 cocotte ou • 1 petit rondeau avec couvercle • 1 sauteuse moyenne • 1 petite sauteuse Matériel de dressage : • grands plats creux ou cocottes (bi-métal) • dessous de plats • papier gaufré PLATS SIMILAIRES Perdrix braisées aux choux (voir p. 478/479) • Perdrix habillées, bridées en entrée, bardées et colorées au four comme ci-contre. • Elles sont braisées avec des choux de Milan, du lard, un saucisson à pocher et une garniture aromatique. • Dresser avec les choux et la garniture soigneusement disposée. • Servir avec un fond de gibier réalisé avec les os et les abattis des perdrix. REMARQUE : La même préparation peut être servie avec des perdreaux rôtis, les perdrix servent uniquement à parfumer les choux. Canetons braisés nivernaise • Canetons rissolés et braisés dans un fond de canard corsé et légèrement lié. • Glacer soigneusement à l'entrée d'un four très chaud ou sous la salamandre. • Accompagner avec une garniture nivernaise composée de carottes et de navets tournés et de petits oignons glacés, de laitues braisées et de petites pommes à l'anglaise ou éventuellement château. Faisan en chartreuse 5</t>
        </is>
      </c>
      <c r="E13" t="s" s="14"/>
      <c r="F13" t="s">
        <v>97</v>
      </c>
    </row>
    <row r="14">
      <c r="A14" t="s">
        <v>117</v>
      </c>
      <c r="B14">
        <v>1</v>
      </c>
      <c r="C14" t="s">
        <v>118</v>
      </c>
      <c r="D14" t="s" s="14">
        <v>119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120</v>
      </c>
      <c r="B1"/>
      <c r="C1"/>
      <c r="D1"/>
    </row>
    <row r="2">
      <c r="A2" t="str" s="15">
        <f>"00002540 · CUI.PLATS_VOLAILLES · référence : "&amp;Besoins!B3&amp;" "&amp;Besoins!C3&amp;" · multiplicateur réglable sur la feuille ""Besoins"""</f>
        <v>00002540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 t="s" s="17">
        <v>122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123</v>
      </c>
      <c r="B6" t="str" s="14">
        <f>"[DÉSOSSER] "&amp;Procedure!D3</f>
        <v>[DÉSOSSER] Désosser les cuisses des canards - 30 min (voir p. 253/254) • Prélever environ 0,030 kg à 0,040 kg de chair par cuisse pour la réalisation de la farce mousseline. La réserver en enceinte réfrigérée. • Arroser les cuisses avec un peu de liqueur à base d'orange. Les couvrir et les réserver en enceinte réfrigérée.</v>
      </c>
      <c r="C6"/>
      <c r="D6"/>
    </row>
    <row r="7">
      <c r="A7" t="s" s="17">
        <v>124</v>
      </c>
      <c r="B7" t="str" s="14">
        <f>"[MARQUER] "&amp;Procedure!D4</f>
        <v>[MARQUER] Marquer un fond brun de canard en cuisson - 15 min (voir p. 261)</v>
      </c>
      <c r="C7"/>
      <c r="D7"/>
    </row>
    <row r="8">
      <c r="A8" t="s" s="17">
        <v>125</v>
      </c>
      <c r="B8" t="str" s="14">
        <f>"[LAVER] "&amp;Procedure!D5</f>
        <v>[LAVER] Préparer les oranges et le citron - 10 min • Les laver, puis prélever environ 0,150 kg de zestes, à l'aide d'un couteau économe. • Tailler les zestes en fine julienne. • En prélever le quart et la tailler en brunoise. • Blanchir fortement deux fois la julienne et la brunoise. • Les mettre à macérer séparément avec de la liqueur à base d'orange. • Peler à vif les oranges, puis lever les segments. • Réserver le jus d'orange qui s'écoule.</v>
      </c>
      <c r="C8"/>
      <c r="D8"/>
    </row>
    <row r="9">
      <c r="A9" t="s" s="17">
        <v>126</v>
      </c>
      <c r="B9" t="str" s="14">
        <f>"[CONFECTIONNER] "&amp;Procedure!D6</f>
        <v>[CONFECTIONNER] Confectionner la farce mousseline de canard - 10 min (voir p. 325/327) • Y ajouter la brunoise de zestes et un peu de liqueur.</v>
      </c>
      <c r="C9"/>
      <c r="D9"/>
    </row>
    <row r="10">
      <c r="A10" t="s" s="17">
        <v>127</v>
      </c>
      <c r="B10" t="str" s="14">
        <f>"[ASSAISONNER] "&amp;Procedure!D7</f>
        <v>[ASSAISONNER] Farcir et confectionner les jambonnettes - 10 min • Les assaisonner et les garnir avec la farce. • Leur donner la forme d’une poire et coudre soigneusement la peau afin de les maintenir et de les fermer hermétiquement. • Les envelopper dans une crépine de porc.</v>
      </c>
      <c r="C10"/>
      <c r="D10"/>
    </row>
    <row r="11">
      <c r="A11" t="s" s="17">
        <v>128</v>
      </c>
      <c r="B11" t="str" s="14">
        <f>"[BRAISER] "&amp;Procedure!D8</f>
        <v>[BRAISER] Braiser les jambonnettes - 10 min (voir p. 468/470) • Les faire revenir doucement dans un rondeau avec l'huile et le beurre. • Les placer, côté présentation en premier dans le rondeau (côté peau). • Dégraisser soigneusement. • Ajouter la garniture aromatique émincée en grosse paysanne. • La faire pincer très légèrement. • Déglacer avec un peu de jus d'orange. • Mouiller avec le fond brun de canard. Ajouter le bouquet garni. • Porter à ébullition et cuire à couvert au four à 200 °C, durant 1 h 20 à 1 h 30.</v>
      </c>
      <c r="C11"/>
      <c r="D11"/>
    </row>
    <row r="12">
      <c r="A12" t="s" s="17">
        <v>129</v>
      </c>
      <c r="B12" t="str" s="14">
        <f>"[DÉBARRASSER] "&amp;Procedure!D9</f>
        <v>[DÉBARRASSER] Débarrasser les jambonnettes - 5 min • S'assurer de leur cuisson (une aiguille à brider piquée à l'emplacement de l'articulation doit ressortir sans difficulté).</v>
      </c>
      <c r="C12"/>
      <c r="D12"/>
    </row>
    <row r="13">
      <c r="A13" t="s" s="17">
        <v>130</v>
      </c>
      <c r="B13" t="str" s="14">
        <f>"[RÉALISER] "&amp;Procedure!D10</f>
        <v>[RÉALISER] Réaliser la sauce à l'orange - 10 min • Réaliser une gastrique avec le sucre et le vinaigre. • Détendre le caramel blond avec du jus d'orange et ajouter le fond de braisage parfaitement dégraissé et passé au chinois étamine. • Laisser réduire la sauce et la dépouiller si nécessaire.</v>
      </c>
      <c r="C13"/>
      <c r="D13"/>
    </row>
    <row r="14">
      <c r="A14" t="s" s="17">
        <v>131</v>
      </c>
      <c r="B14" t="str" s="14">
        <f>"[GLACER] "&amp;Procedure!D11</f>
        <v>[GLACER] Glacer les jambonnettes - 10 min • Les déficeler et les arroser avec la sauce sous la salamandre. • Elles doivent être recouvertes d'une pellicule de sauce très brillante.</v>
      </c>
      <c r="C14"/>
      <c r="D14"/>
    </row>
    <row r="15">
      <c r="A15" t="s" s="17">
        <v>132</v>
      </c>
      <c r="B15" t="str" s="14">
        <f>"[RÉDUIRE] "&amp;Procedure!D12</f>
        <v>[RÉDUIRE] Terminer la sauce - 5 min • La tenir très réduite. • La détendre avec le reste du jus d'orange, de citron et la liqueur. • Ajouter la julienne de zestes d'orange et de citron.</v>
      </c>
      <c r="C15"/>
      <c r="D15"/>
    </row>
    <row r="16">
      <c r="A16" t="s" s="17">
        <v>133</v>
      </c>
      <c r="B16" t="str" s="14">
        <f>"[DRESSER] "&amp;Procedure!D13</f>
        <v>[DRESSER] Dresser les jambonnettes - 5 min • Chauffer les segments dans un peu de sauce et les placer tout autour du plat. • Disposer les jambonnettes et les napper uniformément. 874 1 2 3 FICHE N° Matériel de préparation : • 3 plaques à débarrasser • 1 planche à découper • 1 grande calotte • 2 petites calottes • 1 chinois étamine • 1 petit bain-marie Matériel de cuisson : • 1 cocotte ou • 1 petit rondeau avec couvercle • 1 sauteuse moyenne • 1 petite sauteuse Matériel de dressage : • grands plats creux ou cocottes (bi-métal) • dessous de plats • papier gaufré PLATS SIMILAIRES Perdrix braisées aux choux (voir p. 478/479) • Perdrix habillées, bridées en entrée, bardées et colorées au four comme ci-contre. • Elles sont braisées avec des choux de Milan, du lard, un saucisson à pocher et une garniture aromatique. • Dresser avec les choux et la garniture soigneusement disposée. • Servir avec un fond de gibier réalisé avec les os et les abattis des perdrix. REMARQUE : La même préparation peut être servie avec des perdreaux rôtis, les perdrix servent uniquement à parfumer les choux. Canetons braisés nivernaise • Canetons rissolés et braisés dans un fond de canard corsé et légèrement lié. • Glacer soigneusement à l'entrée d'un four très chaud ou sous la salamandre. • Accompagner avec une garniture nivernaise composée de carottes et de navets tournés et de petits oignons glacés, de laitues braisées et de petites pommes à l'anglaise ou éventuellement château. Faisan en chartreuse 5</v>
      </c>
      <c r="C16"/>
      <c r="D16"/>
    </row>
    <row r="17">
      <c r="A17"/>
      <c r="B17"/>
      <c r="C17"/>
      <c r="D17"/>
    </row>
    <row r="18">
      <c r="A18" t="s" s="16">
        <v>134</v>
      </c>
      <c r="B18"/>
      <c r="C18"/>
      <c r="D18"/>
    </row>
    <row r="19">
      <c r="A19" t="s" s="17">
        <v>122</v>
      </c>
      <c r="B19" t="str" s="14">
        <f>"[DISSOUDRE] "&amp;Procedure!D14</f>
        <v>[DISSOUDRE] Délayer la poudre dans l'eau froide en fouettant, puis porter à ébullition en remuant régulièrement.</v>
      </c>
      <c r="C19"/>
      <c r="D19"/>
    </row>
    <row r="20">
      <c r="A20"/>
      <c r="B20" t="str">
        <f>Besoins!B7</f>
        <v>EAU</v>
      </c>
      <c r="C20" s="12">
        <f>Besoins!E7</f>
        <v>0.195</v>
      </c>
      <c r="D20" t="str">
        <f>Besoins!F7</f>
        <v>lt</v>
      </c>
    </row>
    <row r="21">
      <c r="A21"/>
      <c r="B21" t="str">
        <f>Besoins!B10</f>
        <v>Fonds Brun Lié (Knorr Professional)</v>
      </c>
      <c r="C21" s="12">
        <f>Besoins!E10</f>
        <v>0.005</v>
      </c>
      <c r="D21" t="str">
        <f>Besoins!F10</f>
        <v>kg</v>
      </c>
    </row>
    <row r="22">
      <c r="A22"/>
      <c r="B22"/>
      <c r="C22"/>
      <c r="D22"/>
    </row>
    <row r="23">
      <c r="A23" t="s" s="18">
        <v>21</v>
      </c>
      <c r="B23"/>
      <c r="C23"/>
      <c r="D23"/>
    </row>
  </sheetData>
  <sheetProtection sheet="1" formatRows="0" formatColumns="0"/>
  <mergeCells count="18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A18:D18"/>
    <mergeCell ref="B19:D19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2026-09-22T15:23:57Z</dcterms:created>
  <dc:title>Jambonnettes de Canetons à l'Or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2026-09-22T15:23:57Z</dcterms:modified>
  <cp:revision>1</cp:revision>
</cp:coreProperties>
</file>