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<sst xmlns="http://schemas.openxmlformats.org/spreadsheetml/2006/main" count="117" uniqueCount="117">
  <si>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</si>
  <si>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</si>
  <si>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Escalopes ou Côtes de Veau à la Crème</t>
  </si>
  <si>
    <t>Code</t>
  </si>
  <si>
    <t>00002504</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</si>
  <si>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</si>
  <si>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</si>
  <si>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</si>
  <si>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</si>
  <si>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</si>
  <si>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</si>
  <si>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</si>
  <si>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</si>
  <si>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</si>
  <si>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</si>
  <si>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</si>
  <si>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</si>
  <si>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</si>
  <si>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</si>
  <si>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</si>
  <si>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</si>
  <si>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</si>
  <si>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</si>
  <si>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</si>
  <si>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</si>
  <si>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</si>
  <si>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</si>
  <si>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</si>
  <si>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</si>
  <si>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</si>
  <si>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</si>
  <si>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</si>
  <si>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</si>
  <si>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</si>
  <si>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</si>
  <si>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00000061</t>
  </si>
  <si>
    <t>EAU</t>
  </si>
  <si>
    <t>Matières diverses (à trier)</t>
  </si>
  <si>
    <t>lt</t>
  </si>
  <si>
    <t>FAR-T55</t>
  </si>
  <si>
    <t>Farine de blé T55</t>
  </si>
  <si>
    <t>Farines de blé</t>
  </si>
  <si>
    <t>KNORR-FBLIE-STD</t>
  </si>
  <si>
    <t>Fonds Brun Lié (Knorr Professional)</t>
  </si>
  <si>
    <t>Fonds déshydratés et poudres</t>
  </si>
  <si>
    <t>00POT_MP014</t>
  </si>
  <si>
    <t>Huile d'arachide</t>
  </si>
  <si>
    <t>Corps gras et huiles</t>
  </si>
  <si>
    <t>BEU-DOUX</t>
  </si>
  <si>
    <t>Beurre doux 82% MG plaquette</t>
  </si>
  <si>
    <t>Beurres et margarines</t>
  </si>
  <si>
    <t>RNM3770123</t>
  </si>
  <si>
    <t>CITRON Espagne cat.I 4(58-67mm)</t>
  </si>
  <si>
    <t>Légumes</t>
  </si>
  <si>
    <t>RNM57226340</t>
  </si>
  <si>
    <t>PERSIL frisé U.E. botte</t>
  </si>
  <si>
    <t>bte</t>
  </si>
  <si>
    <t>OVO-BLANC-LIQ</t>
  </si>
  <si>
    <t>Blanc d'oeuf liquide pasteurisé</t>
  </si>
  <si>
    <t>Ovoproduits</t>
  </si>
  <si>
    <t>RNM1780121</t>
  </si>
  <si>
    <t>ANCHOIS France</t>
  </si>
  <si>
    <t>Poissons et fruits de mer</t>
  </si>
  <si>
    <t>PAIN-CAMPAGNE-TR</t>
  </si>
  <si>
    <t>Pain de campagne tranché (kg)</t>
  </si>
  <si>
    <t>Pains et bases précuits</t>
  </si>
  <si>
    <t>Total</t>
  </si>
  <si>
    <t>Niveau</t>
  </si>
  <si>
    <t>Composant</t>
  </si>
  <si>
    <t>Type</t>
  </si>
  <si>
    <t>Quantité (pour 8 pc)</t>
  </si>
  <si>
    <t>recette</t>
  </si>
  <si>
    <t>Veau</t>
  </si>
  <si>
    <t xml:space="preserve">    ↳ Beurre doux 82% MG plaquette</t>
  </si>
  <si>
    <t>matiere</t>
  </si>
  <si>
    <t xml:space="preserve">    ↳ Huile d'arachide</t>
  </si>
  <si>
    <t xml:space="preserve">    ↳ Farine de blé T55</t>
  </si>
  <si>
    <t xml:space="preserve">    ↳ Blanc d'oeuf liquide pasteurisé</t>
  </si>
  <si>
    <t xml:space="preserve">    ↳ Pain de campagne tranché (kg)</t>
  </si>
  <si>
    <t xml:space="preserve">    ↳ Câpres au vinaigre bocal</t>
  </si>
  <si>
    <t xml:space="preserve">    ↳ PERSIL frisé U.E. botte</t>
  </si>
  <si>
    <t xml:space="preserve">    ↳ CITRON Espagne cat.I 4(58-67mm)</t>
  </si>
  <si>
    <t xml:space="preserve">    ↳ ANCHOIS France</t>
  </si>
  <si>
    <t xml:space="preserve">    ↳ Fond brun de veau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</si>
  <si>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</si>
  <si>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</si>
  <si>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</si>
  <si>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</si>
  <si>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</si>
  <si>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</si>
  <si>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</si>
  <si>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</si>
  <si>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</si>
  <si>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</si>
  <si>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Denrees, materiels de preparation, de cuisson et de dressage.</t>
  </si>
  <si>
    <t>5 min (cuisson)</t>
  </si>
  <si>
    <t>PRÉPARER</t>
  </si>
  <si>
    <t>10 min (repos)</t>
  </si>
  <si>
    <t>10 min (prepa)</t>
  </si>
  <si>
    <t>MARQUER</t>
  </si>
  <si>
    <t>15 min (repos)</t>
  </si>
  <si>
    <t>DÉGRAISSER</t>
  </si>
  <si>
    <t>6 min (prepa)</t>
  </si>
  <si>
    <t>DRESSER</t>
  </si>
  <si>
    <t>5 min (prepa)</t>
  </si>
  <si>
    <t>Fond brun de veau reconstitue (collectivite)</t>
  </si>
  <si>
    <t>DISSOUDRE</t>
  </si>
  <si>
    <t>Délayer la poudre dans l'eau froide en fouettant, puis porter à ébullition en remuant régulièrement.</t>
  </si>
  <si>
    <t>Fiche technique — Escalopes ou Côtes de Veau à la Crème</t>
  </si>
  <si>
    <t>Escalopes ou Côtes de Veau à la Crème  00002504</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</si>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</sst>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1.593757</v>
      </c>
    </row>
    <row r="12">
      <c r="A12" t="s" s="4">
        <v>16</v>
      </c>
      <c r="B12" s="5">
        <v>0.199219625</v>
      </c>
    </row>
    <row r="13">
      <c r="A13"/>
      <c r="B13"/>
    </row>
    <row r="14">
      <c r="A14" t="s" s="6">
        <v>17</v>
      </c>
      <c r="B14" t="s" s="6">
        <v>14</v>
      </c>
    </row>
    <row r="15">
      <c r="A15" t="s" s="6">
        <v>18</v>
      </c>
      <c r="B15" s="7">
        <v>1.593757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E7*6.2</f>
        <v>0.062</v>
      </c>
    </row>
    <row r="8">
      <c r="A8" t="s" s="3">
        <v>35</v>
      </c>
      <c r="B8" t="s">
        <v>36</v>
      </c>
      <c r="C8" t="s">
        <v>37</v>
      </c>
      <c r="D8" s="10">
        <v>0.039</v>
      </c>
      <c r="E8" s="12">
        <f>D8*$B$2</f>
        <v>0.039</v>
      </c>
      <c r="F8" t="s">
        <v>38</v>
      </c>
      <c r="G8" s="5">
        <f>E8*0.003</f>
        <v>0.000117</v>
      </c>
    </row>
    <row r="9">
      <c r="A9" t="s">
        <v>39</v>
      </c>
      <c r="B9" t="s">
        <v>40</v>
      </c>
      <c r="C9" t="s">
        <v>41</v>
      </c>
      <c r="D9" s="10">
        <v>0.019</v>
      </c>
      <c r="E9" s="12">
        <f>D9*$B$2</f>
        <v>0.019</v>
      </c>
      <c r="F9" t="s">
        <v>34</v>
      </c>
      <c r="G9" s="5">
        <f>E9*0.56</f>
        <v>0.01064</v>
      </c>
    </row>
    <row r="10">
      <c r="A10" t="s">
        <v>42</v>
      </c>
      <c r="B10" t="s">
        <v>43</v>
      </c>
      <c r="C10" t="s">
        <v>44</v>
      </c>
      <c r="D10" s="10">
        <v>0.001</v>
      </c>
      <c r="E10" s="12">
        <f>D10*$B$2</f>
        <v>0.001</v>
      </c>
      <c r="F10" t="s">
        <v>34</v>
      </c>
      <c r="G10" s="5">
        <f>E10*0</f>
        <v>0</v>
      </c>
    </row>
    <row r="11">
      <c r="A11" t="s">
        <v>45</v>
      </c>
      <c r="B11" t="s">
        <v>46</v>
      </c>
      <c r="C11" t="s">
        <v>47</v>
      </c>
      <c r="D11" s="10">
        <v>0.01</v>
      </c>
      <c r="E11" s="12">
        <f>D11*$B$2</f>
        <v>0.01</v>
      </c>
      <c r="F11" t="s">
        <v>38</v>
      </c>
      <c r="G11" s="5">
        <f>E11*4.5</f>
        <v>0.045</v>
      </c>
    </row>
    <row r="12">
      <c r="A12" t="s">
        <v>48</v>
      </c>
      <c r="B12" t="s">
        <v>49</v>
      </c>
      <c r="C12" t="s">
        <v>50</v>
      </c>
      <c r="D12" s="10">
        <v>0.005</v>
      </c>
      <c r="E12" s="12">
        <f>D12*$B$2</f>
        <v>0.005</v>
      </c>
      <c r="F12" t="s">
        <v>34</v>
      </c>
      <c r="G12" s="5">
        <f>E12*5.2</f>
        <v>0.026</v>
      </c>
    </row>
    <row r="13">
      <c r="A13" t="s">
        <v>51</v>
      </c>
      <c r="B13" t="s">
        <v>52</v>
      </c>
      <c r="C13" t="s">
        <v>53</v>
      </c>
      <c r="D13" s="10">
        <v>0.015</v>
      </c>
      <c r="E13" s="12">
        <f>D13*$B$2</f>
        <v>0.015</v>
      </c>
      <c r="F13" t="s">
        <v>34</v>
      </c>
      <c r="G13" s="5">
        <f>E13*1.8</f>
        <v>0.027</v>
      </c>
    </row>
    <row r="14">
      <c r="A14" t="s">
        <v>54</v>
      </c>
      <c r="B14" t="s">
        <v>55</v>
      </c>
      <c r="C14" t="s">
        <v>53</v>
      </c>
      <c r="D14" s="10">
        <v>0.005</v>
      </c>
      <c r="E14" s="12">
        <f>D14*$B$2</f>
        <v>0.005</v>
      </c>
      <c r="F14" t="s">
        <v>56</v>
      </c>
      <c r="G14" s="5">
        <f>E14*4.5</f>
        <v>0.0225</v>
      </c>
    </row>
    <row r="15">
      <c r="A15" t="s">
        <v>57</v>
      </c>
      <c r="B15" t="s">
        <v>58</v>
      </c>
      <c r="C15" t="s">
        <v>59</v>
      </c>
      <c r="D15" s="10">
        <v>0.375</v>
      </c>
      <c r="E15" s="12">
        <f>D15*$B$2</f>
        <v>0.375</v>
      </c>
      <c r="F15" t="s">
        <v>34</v>
      </c>
      <c r="G15" s="5">
        <f>E15*3.2</f>
        <v>1.2</v>
      </c>
    </row>
    <row r="16">
      <c r="A16" t="s">
        <v>60</v>
      </c>
      <c r="B16" t="s">
        <v>61</v>
      </c>
      <c r="C16" t="s">
        <v>62</v>
      </c>
      <c r="D16" s="10">
        <v>0.015</v>
      </c>
      <c r="E16" s="12">
        <f>D16*$B$2</f>
        <v>0.015</v>
      </c>
      <c r="F16" t="s">
        <v>34</v>
      </c>
      <c r="G16" s="5">
        <f>E16*4.5</f>
        <v>0.0675</v>
      </c>
    </row>
    <row r="17">
      <c r="A17" t="s">
        <v>63</v>
      </c>
      <c r="B17" t="s">
        <v>64</v>
      </c>
      <c r="C17" t="s">
        <v>65</v>
      </c>
      <c r="D17" s="10">
        <v>0.038</v>
      </c>
      <c r="E17" s="12">
        <f>D17*$B$2</f>
        <v>0.038</v>
      </c>
      <c r="F17" t="s">
        <v>34</v>
      </c>
      <c r="G17" s="5">
        <f>E17*3.5</f>
        <v>0.133</v>
      </c>
    </row>
    <row r="18">
      <c r="A18"/>
      <c r="B18"/>
      <c r="C18"/>
      <c r="D18"/>
      <c r="E18"/>
      <c r="F18" t="s" s="4">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2">
        <v>8</v>
      </c>
      <c r="E2" t="s">
        <v>24</v>
      </c>
      <c r="F2" t="s">
        <v>72</v>
      </c>
    </row>
    <row r="3">
      <c r="A3">
        <v>1</v>
      </c>
      <c r="B3" t="s">
        <v>73</v>
      </c>
      <c r="C3" t="s">
        <v>74</v>
      </c>
      <c r="D3" s="12">
        <v>0.005</v>
      </c>
      <c r="E3" t="s">
        <v>34</v>
      </c>
      <c r="F3" t="s">
        <v>50</v>
      </c>
    </row>
    <row r="4">
      <c r="A4">
        <v>1</v>
      </c>
      <c r="B4" t="s">
        <v>75</v>
      </c>
      <c r="C4" t="s">
        <v>74</v>
      </c>
      <c r="D4" s="12">
        <v>0.01</v>
      </c>
      <c r="E4" t="s">
        <v>38</v>
      </c>
      <c r="F4" t="s">
        <v>47</v>
      </c>
    </row>
    <row r="5">
      <c r="A5">
        <v>1</v>
      </c>
      <c r="B5" t="s">
        <v>76</v>
      </c>
      <c r="C5" t="s">
        <v>74</v>
      </c>
      <c r="D5" s="12">
        <v>0.019</v>
      </c>
      <c r="E5" t="s">
        <v>34</v>
      </c>
      <c r="F5" t="s">
        <v>41</v>
      </c>
    </row>
    <row r="6">
      <c r="A6">
        <v>1</v>
      </c>
      <c r="B6" t="s">
        <v>77</v>
      </c>
      <c r="C6" t="s">
        <v>74</v>
      </c>
      <c r="D6" s="12">
        <v>0.375</v>
      </c>
      <c r="E6" t="s">
        <v>24</v>
      </c>
      <c r="F6" t="s">
        <v>59</v>
      </c>
    </row>
    <row r="7">
      <c r="A7">
        <v>1</v>
      </c>
      <c r="B7" t="s">
        <v>78</v>
      </c>
      <c r="C7" t="s">
        <v>74</v>
      </c>
      <c r="D7" s="12">
        <v>0.038</v>
      </c>
      <c r="E7" t="s">
        <v>34</v>
      </c>
      <c r="F7" t="s">
        <v>65</v>
      </c>
    </row>
    <row r="8">
      <c r="A8">
        <v>1</v>
      </c>
      <c r="B8" t="s">
        <v>79</v>
      </c>
      <c r="C8" t="s">
        <v>74</v>
      </c>
      <c r="D8" s="12">
        <v>0.01</v>
      </c>
      <c r="E8" t="s">
        <v>34</v>
      </c>
      <c r="F8" t="s">
        <v>33</v>
      </c>
    </row>
    <row r="9">
      <c r="A9">
        <v>1</v>
      </c>
      <c r="B9" t="s">
        <v>80</v>
      </c>
      <c r="C9" t="s">
        <v>74</v>
      </c>
      <c r="D9" s="12">
        <v>0.005</v>
      </c>
      <c r="E9" t="s">
        <v>34</v>
      </c>
      <c r="F9" t="s">
        <v>53</v>
      </c>
    </row>
    <row r="10">
      <c r="A10">
        <v>1</v>
      </c>
      <c r="B10" t="s">
        <v>81</v>
      </c>
      <c r="C10" t="s">
        <v>74</v>
      </c>
      <c r="D10" s="12">
        <v>0.015</v>
      </c>
      <c r="E10" t="s">
        <v>34</v>
      </c>
      <c r="F10" t="s">
        <v>53</v>
      </c>
    </row>
    <row r="11">
      <c r="A11">
        <v>1</v>
      </c>
      <c r="B11" t="s">
        <v>82</v>
      </c>
      <c r="C11" t="s">
        <v>74</v>
      </c>
      <c r="D11" s="12">
        <v>0.015</v>
      </c>
      <c r="E11" t="s">
        <v>34</v>
      </c>
      <c r="F11" t="s">
        <v>62</v>
      </c>
    </row>
    <row r="12">
      <c r="A12">
        <v>1</v>
      </c>
      <c r="B12" t="s">
        <v>83</v>
      </c>
      <c r="C12" t="s">
        <v>71</v>
      </c>
      <c r="D12" s="12">
        <v>0.04</v>
      </c>
      <c r="E12" t="s">
        <v>38</v>
      </c>
      <c r="F12" t="s">
        <v>84</v>
      </c>
    </row>
    <row r="13">
      <c r="A13">
        <v>2</v>
      </c>
      <c r="B13" t="s">
        <v>85</v>
      </c>
      <c r="C13" t="s">
        <v>74</v>
      </c>
      <c r="D13" s="12">
        <v>0.039</v>
      </c>
      <c r="E13" t="s">
        <v>38</v>
      </c>
      <c r="F13" t="s">
        <v>37</v>
      </c>
    </row>
    <row r="14">
      <c r="A14">
        <v>2</v>
      </c>
      <c r="B14" t="s">
        <v>86</v>
      </c>
      <c r="C14" t="s">
        <v>74</v>
      </c>
      <c r="D14" s="12">
        <v>0.001</v>
      </c>
      <c r="E14" t="s">
        <v>34</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t>
        </is>
      </c>
      <c r="E3" t="s" s="14"/>
      <c r="F3" t="s">
        <v>97</v>
      </c>
    </row>
    <row r="4">
      <c r="A4" t="s">
        <v>2</v>
      </c>
      <c r="B4">
        <v>3</v>
      </c>
      <c r="C4" t="s">
        <v>96</v>
      </c>
      <c r="D4" t="inlineStr" s="14">
        <is>
          <t>Preparer et sauter les champignons - 10 min Eplucher, laver soigneusement et emincer les champignons. Les sauter vivement dans une petite poele avec du beurre, puis les saler et les reserver au chaud dans une petite sauteuse.</t>
        </is>
      </c>
      <c r="E4" t="s" s="14"/>
      <c r="F4" t="s">
        <v>98</v>
      </c>
    </row>
    <row r="5">
      <c r="A5" t="s">
        <v>2</v>
      </c>
      <c r="B5">
        <v>4</v>
      </c>
      <c r="C5" t="s">
        <v>99</v>
      </c>
      <c r="D5" t="inlineStr" s="14">
        <is>
          <t>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t>
        </is>
      </c>
      <c r="E5" t="s" s="14"/>
      <c r="F5" t="s">
        <v>100</v>
      </c>
    </row>
    <row r="6">
      <c r="A6" t="s">
        <v>2</v>
      </c>
      <c r="B6">
        <v>5</v>
      </c>
      <c r="C6" t="s">
        <v>101</v>
      </c>
      <c r="D6" t="inlineStr" s="14">
        <is>
          <t>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t>
        </is>
      </c>
      <c r="E6" t="s" s="14"/>
      <c r="F6" t="s">
        <v>102</v>
      </c>
    </row>
    <row r="7">
      <c r="A7" t="s">
        <v>2</v>
      </c>
      <c r="B7">
        <v>6</v>
      </c>
      <c r="C7" t="s">
        <v>103</v>
      </c>
      <c r="D7" t="inlineStr" s="14">
        <is>
          <t>Dresser les escalopes ou les cotes de veau a la creme - 5 min Disposer les escalopes sur un grand plat long dans le sens de la diagonale. Disposer les cotes de veau en couronne sur un grand plat rond. Napper uniformement avec la sauce.</t>
        </is>
      </c>
      <c r="E7" t="s" s="14"/>
      <c r="F7" t="s">
        <v>104</v>
      </c>
    </row>
    <row r="8">
      <c r="A8" t="s">
        <v>105</v>
      </c>
      <c r="B8">
        <v>1</v>
      </c>
      <c r="C8" t="s">
        <v>106</v>
      </c>
      <c r="D8" t="s" s="14">
        <v>107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108</v>
      </c>
      <c r="B1"/>
      <c r="C1"/>
      <c r="D1"/>
    </row>
    <row r="2">
      <c r="A2" t="str" s="15">
        <f>"00002504 · CUI.PV.VEAU · référence : "&amp;Besoins!B3&amp;" "&amp;Besoins!C3&amp;" · multiplicateur réglable sur la feuille ""Besoins"""</f>
        <v>00002504 · CUI.PV.VEAU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Denrees, materiels de preparation, de cuisson et de dressage.</v>
      </c>
      <c r="C5"/>
      <c r="D5"/>
    </row>
    <row r="6">
      <c r="A6" t="s" s="17">
        <v>111</v>
      </c>
      <c r="B6" t="str" s="14">
        <f>"[PRÉPARER] "&amp;Procedure!D3</f>
        <v>[PRÉPARER] 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v>
      </c>
      <c r="C6"/>
      <c r="D6"/>
    </row>
    <row r="7">
      <c r="A7" t="s" s="17">
        <v>112</v>
      </c>
      <c r="B7" t="str" s="14">
        <f>"[PRÉPARER] "&amp;Procedure!D4</f>
        <v>[PRÉPARER] Preparer et sauter les champignons - 10 min Eplucher, laver soigneusement et emincer les champignons. Les sauter vivement dans une petite poele avec du beurre, puis les saler et les reserver au chaud dans une petite sauteuse.</v>
      </c>
      <c r="C7"/>
      <c r="D7"/>
    </row>
    <row r="8">
      <c r="A8" t="s" s="17">
        <v>113</v>
      </c>
      <c r="B8" t="str" s="14">
        <f>"[MARQUER] "&amp;Procedure!D5</f>
        <v>[MARQUER] 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v>
      </c>
      <c r="C8"/>
      <c r="D8"/>
    </row>
    <row r="9">
      <c r="A9" t="s" s="17">
        <v>114</v>
      </c>
      <c r="B9" t="str" s="14">
        <f>"[DÉGRAISSER] "&amp;Procedure!D6</f>
        <v>[DÉGRAISSER] 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v>
      </c>
      <c r="C9"/>
      <c r="D9"/>
    </row>
    <row r="10">
      <c r="A10" t="s" s="17">
        <v>115</v>
      </c>
      <c r="B10" t="str" s="14">
        <f>"[DRESSER] "&amp;Procedure!D7</f>
        <v>[DRESSER] Dresser les escalopes ou les cotes de veau a la creme - 5 min Disposer les escalopes sur un grand plat long dans le sens de la diagonale. Disposer les cotes de veau en couronne sur un grand plat rond. Napper uniformement avec la sauce.</v>
      </c>
      <c r="C10"/>
      <c r="D10"/>
    </row>
    <row r="11">
      <c r="A11"/>
      <c r="B11"/>
      <c r="C11"/>
      <c r="D11"/>
    </row>
    <row r="12">
      <c r="A12" t="s" s="16">
        <v>116</v>
      </c>
      <c r="B12"/>
      <c r="C12"/>
      <c r="D12"/>
    </row>
    <row r="13">
      <c r="A13" t="s" s="17">
        <v>110</v>
      </c>
      <c r="B13" t="str" s="14">
        <f>"[DISSOUDRE] "&amp;Procedure!D8</f>
        <v>[DISSOUDRE] Délayer la poudre dans l'eau froide en fouettant, puis porter à ébullition en remuant régulièrement.</v>
      </c>
      <c r="C13"/>
      <c r="D13"/>
    </row>
    <row r="14">
      <c r="A14"/>
      <c r="B14" t="str">
        <f>Besoins!B8</f>
        <v>EAU</v>
      </c>
      <c r="C14" s="12">
        <f>Besoins!E8</f>
        <v>0.039</v>
      </c>
      <c r="D14" t="str">
        <f>Besoins!F8</f>
        <v>lt</v>
      </c>
    </row>
    <row r="15">
      <c r="A15"/>
      <c r="B15" t="str">
        <f>Besoins!B10</f>
        <v>Fonds Brun Lié (Knorr Professional)</v>
      </c>
      <c r="C15" s="12">
        <f>Besoins!E10</f>
        <v>0.001</v>
      </c>
      <c r="D15" t="str">
        <f>Besoins!F10</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2026-09-22T16:19:51Z</dcterms:created>
  <dc:title>Escalopes ou Côtes de Veau à la</dc:title>
  <dc:subject/>
  <dc:creator>CUIS.web</dc:creator>
  <cp:lastModifiedBy/>
  <cp:keywords/>
  <dc:description>Export automatique — moteur récursif d'origine : Bernard Vandendaele</dc:description>
  <cp:category/>
  <dc:language>en-US</dc:language>
  <dcterms:modified xsi:type="dcterms:W3CDTF">2026-09-22T16:19:51Z</dcterms:modified>
  <cp:revision>1</cp:revision>
</cp:coreProperties>
</file>