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<sst xmlns="http://schemas.openxmlformats.org/spreadsheetml/2006/main" count="78" uniqueCount="78">
  <si>
    <t>Besoins matière</t>
  </si>
  <si>
    <t>Multiplicateur souhaité</t>
  </si>
  <si>
    <t>Quantité de référence</t>
  </si>
  <si>
    <t>pc</t>
  </si>
  <si>
    <t>Quantité obtenue</t>
  </si>
  <si>
    <t>Code</t>
  </si>
  <si>
    <t>Matière première</t>
  </si>
  <si>
    <t>Classe</t>
  </si>
  <si>
    <t>Base (×1, modifiable)</t>
  </si>
  <si>
    <t>Quantité</t>
  </si>
  <si>
    <t>Unité</t>
  </si>
  <si>
    <t>Coût</t>
  </si>
  <si>
    <t>SAUCE-SOJA-SAL</t>
  </si>
  <si>
    <t>Sauce soja salée (shoyu)</t>
  </si>
  <si>
    <t>Sauces asiatiques</t>
  </si>
  <si>
    <t>lt</t>
  </si>
  <si>
    <t>CORIANDRE-FR</t>
  </si>
  <si>
    <t>Coriandre fraîche — à réactualiser</t>
  </si>
  <si>
    <t>Épices en poudre et graines</t>
  </si>
  <si>
    <t>kg</t>
  </si>
  <si>
    <t>EPI-GINGEMBRE</t>
  </si>
  <si>
    <t>Gingembre moulu</t>
  </si>
  <si>
    <t>EPI-PIMENT-CAYE</t>
  </si>
  <si>
    <t>Piment de Cayenne</t>
  </si>
  <si>
    <t>EPI-POIVRE-NOIR</t>
  </si>
  <si>
    <t>Poivre noir moulu</t>
  </si>
  <si>
    <t>EPI-5PARFUMS</t>
  </si>
  <si>
    <t>Épice 5 parfums (mélange chinois)</t>
  </si>
  <si>
    <t>Mélanges et épices composées</t>
  </si>
  <si>
    <t>VINAIGRE-XERES</t>
  </si>
  <si>
    <t>Vinaigre de Xérès</t>
  </si>
  <si>
    <t>Assaisonnements et corps gras</t>
  </si>
  <si>
    <t>SEL-FIN</t>
  </si>
  <si>
    <t>Sel fin de cuisine</t>
  </si>
  <si>
    <t>Sels et condiments de base</t>
  </si>
  <si>
    <t>MIEL-FLORES</t>
  </si>
  <si>
    <t>Miel toutes fleurs vrac</t>
  </si>
  <si>
    <t>Sucres et édulcorants</t>
  </si>
  <si>
    <t>RNMS00812</t>
  </si>
  <si>
    <t>Ail haché IQF</t>
  </si>
  <si>
    <t>Légumes surgelés</t>
  </si>
  <si>
    <t>PORC-TRAVERS</t>
  </si>
  <si>
    <t>Travers de porc cru</t>
  </si>
  <si>
    <t>Porc frais</t>
  </si>
  <si>
    <t>Total</t>
  </si>
  <si>
    <t>Recette</t>
  </si>
  <si>
    <t>#</t>
  </si>
  <si>
    <t>Verbe</t>
  </si>
  <si>
    <t>Étape</t>
  </si>
  <si>
    <t>Précision technique</t>
  </si>
  <si>
    <t>Durée</t>
  </si>
  <si>
    <t>TRAVERS DE PORC AUX ÉPICES</t>
  </si>
  <si>
    <t>Niveau</t>
  </si>
  <si>
    <t>Composant</t>
  </si>
  <si>
    <t>Type</t>
  </si>
  <si>
    <t>Quantité (× multiplicateur, voir feuille Besoins)</t>
  </si>
  <si>
    <t>recette</t>
  </si>
  <si>
    <t xml:space="preserve">    ↳ Travers de porc cru</t>
  </si>
  <si>
    <t>matiere</t>
  </si>
  <si>
    <t xml:space="preserve">    ↳ Ail haché IQF</t>
  </si>
  <si>
    <t xml:space="preserve">    ↳ Coriandre fraîche — à réactualiser</t>
  </si>
  <si>
    <t xml:space="preserve">    ↳ Sauce soja salée (shoyu)</t>
  </si>
  <si>
    <t xml:space="preserve">    ↳ Miel toutes fleurs vrac</t>
  </si>
  <si>
    <t xml:space="preserve">    ↳ Vinaigre de Xérès</t>
  </si>
  <si>
    <t xml:space="preserve">    ↳ Gingembre moulu</t>
  </si>
  <si>
    <t xml:space="preserve">    ↳ Épice 5 parfums (mélange chinois)</t>
  </si>
  <si>
    <t xml:space="preserve">    ↳ Piment de Cayenne</t>
  </si>
  <si>
    <t xml:space="preserve">    ↳ Sel fin de cuisine</t>
  </si>
  <si>
    <t xml:space="preserve">    ↳ Poivre noir moulu</t>
  </si>
  <si>
    <t>Fiche technique — TRAVERS DE PORC AUX ÉPICES</t>
  </si>
  <si>
    <t>TRAVERS DE PORC AUX ÉPICES  GRO_CDC_118</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</si>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</sst>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0.7</v>
      </c>
      <c r="E7" s="6">
        <f>D7*$B$2</f>
        <v>0.7</v>
      </c>
      <c r="F7" t="s">
        <v>15</v>
      </c>
      <c r="G7" s="8">
        <f>E7*3.2</f>
        <v>2.24</v>
      </c>
    </row>
    <row r="8">
      <c r="A8" t="s">
        <v>16</v>
      </c>
      <c r="B8" t="s">
        <v>17</v>
      </c>
      <c r="C8" t="s">
        <v>18</v>
      </c>
      <c r="D8" s="4">
        <v>0.15</v>
      </c>
      <c r="E8" s="6">
        <f>D8*$B$2</f>
        <v>0.15</v>
      </c>
      <c r="F8" t="s">
        <v>19</v>
      </c>
      <c r="G8" s="8">
        <f>E8*12</f>
        <v>1.8</v>
      </c>
    </row>
    <row r="9">
      <c r="A9" t="s">
        <v>20</v>
      </c>
      <c r="B9" t="s">
        <v>21</v>
      </c>
      <c r="C9" t="s">
        <v>18</v>
      </c>
      <c r="D9" s="4">
        <v>0.015</v>
      </c>
      <c r="E9" s="6">
        <f>D9*$B$2</f>
        <v>0.015</v>
      </c>
      <c r="F9" t="s">
        <v>19</v>
      </c>
      <c r="G9" s="8">
        <f>E9*9.2</f>
        <v>0.138</v>
      </c>
    </row>
    <row r="10">
      <c r="A10" t="s">
        <v>22</v>
      </c>
      <c r="B10" t="s">
        <v>23</v>
      </c>
      <c r="C10" t="s">
        <v>18</v>
      </c>
      <c r="D10" s="4">
        <v>0.006</v>
      </c>
      <c r="E10" s="6">
        <f>D10*$B$2</f>
        <v>0.006</v>
      </c>
      <c r="F10" t="s">
        <v>19</v>
      </c>
      <c r="G10" s="8">
        <f>E10*9.8</f>
        <v>0.0588</v>
      </c>
    </row>
    <row r="11">
      <c r="A11" t="s">
        <v>24</v>
      </c>
      <c r="B11" t="s">
        <v>25</v>
      </c>
      <c r="C11" t="s">
        <v>18</v>
      </c>
      <c r="D11" s="4">
        <v>0.01</v>
      </c>
      <c r="E11" s="6">
        <f>D11*$B$2</f>
        <v>0.01</v>
      </c>
      <c r="F11" t="s">
        <v>19</v>
      </c>
      <c r="G11" s="8">
        <f>E11*12.5</f>
        <v>0.125</v>
      </c>
    </row>
    <row r="12">
      <c r="A12" t="s">
        <v>26</v>
      </c>
      <c r="B12" t="s">
        <v>27</v>
      </c>
      <c r="C12" t="s">
        <v>28</v>
      </c>
      <c r="D12" s="4">
        <v>0.03</v>
      </c>
      <c r="E12" s="6">
        <f>D12*$B$2</f>
        <v>0.03</v>
      </c>
      <c r="F12" t="s">
        <v>19</v>
      </c>
      <c r="G12" s="8">
        <f>E12*20</f>
        <v>0.6</v>
      </c>
    </row>
    <row r="13">
      <c r="A13" t="s">
        <v>29</v>
      </c>
      <c r="B13" t="s">
        <v>30</v>
      </c>
      <c r="C13" t="s">
        <v>31</v>
      </c>
      <c r="D13" s="4">
        <v>0.25</v>
      </c>
      <c r="E13" s="6">
        <f>D13*$B$2</f>
        <v>0.25</v>
      </c>
      <c r="F13" t="s">
        <v>15</v>
      </c>
      <c r="G13" s="8">
        <f>E13*8.5</f>
        <v>2.125</v>
      </c>
    </row>
    <row r="14">
      <c r="A14" t="s">
        <v>32</v>
      </c>
      <c r="B14" t="s">
        <v>33</v>
      </c>
      <c r="C14" t="s">
        <v>34</v>
      </c>
      <c r="D14" s="4">
        <v>0.05</v>
      </c>
      <c r="E14" s="6">
        <f>D14*$B$2</f>
        <v>0.05</v>
      </c>
      <c r="F14" t="s">
        <v>19</v>
      </c>
      <c r="G14" s="8">
        <f>E14*0.35</f>
        <v>0.0175</v>
      </c>
    </row>
    <row r="15">
      <c r="A15" t="s">
        <v>35</v>
      </c>
      <c r="B15" t="s">
        <v>36</v>
      </c>
      <c r="C15" t="s">
        <v>37</v>
      </c>
      <c r="D15" s="4">
        <v>0.75</v>
      </c>
      <c r="E15" s="6">
        <f>D15*$B$2</f>
        <v>0.75</v>
      </c>
      <c r="F15" t="s">
        <v>19</v>
      </c>
      <c r="G15" s="8">
        <f>E15*5.8</f>
        <v>4.35</v>
      </c>
    </row>
    <row r="16">
      <c r="A16" t="s">
        <v>38</v>
      </c>
      <c r="B16" t="s">
        <v>39</v>
      </c>
      <c r="C16" t="s">
        <v>40</v>
      </c>
      <c r="D16" s="4">
        <v>0.15</v>
      </c>
      <c r="E16" s="6">
        <f>D16*$B$2</f>
        <v>0.15</v>
      </c>
      <c r="F16" t="s">
        <v>19</v>
      </c>
      <c r="G16" s="8">
        <f>E16*9.26</f>
        <v>1.389</v>
      </c>
    </row>
    <row r="17">
      <c r="A17" t="s">
        <v>41</v>
      </c>
      <c r="B17" t="s">
        <v>42</v>
      </c>
      <c r="C17" t="s">
        <v>43</v>
      </c>
      <c r="D17" s="4">
        <v>19</v>
      </c>
      <c r="E17" s="6">
        <f>D17*$B$2</f>
        <v>19</v>
      </c>
      <c r="F17" t="s">
        <v>19</v>
      </c>
      <c r="G17" s="8">
        <f>E17*6.8</f>
        <v>129.2</v>
      </c>
    </row>
    <row r="18">
      <c r="A18"/>
      <c r="B18"/>
      <c r="C18"/>
      <c r="D18"/>
      <c r="E18"/>
      <c r="F18" t="s" s="9">
        <v>44</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51</v>
      </c>
      <c r="B3">
        <v>2</v>
      </c>
      <c r="C3"/>
      <c r="D3" t="inlineStr" s="11">
        <is>
          <t>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t>
        </is>
      </c>
      <c r="E3" t="s" s="11"/>
      <c r="F3"/>
    </row>
    <row r="4">
      <c r="A4" t="s">
        <v>51</v>
      </c>
      <c r="B4">
        <v>3</v>
      </c>
      <c r="C4"/>
      <c r="D4" t="inlineStr" s="11">
        <is>
          <t>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t>
        </is>
      </c>
      <c r="E4" t="s" s="11"/>
      <c r="F4"/>
    </row>
    <row r="5">
      <c r="A5" t="s">
        <v>51</v>
      </c>
      <c r="B5">
        <v>4</v>
      </c>
      <c r="C5"/>
      <c r="D5" t="inlineStr" s="11">
        <is>
          <t>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t>
        </is>
      </c>
      <c r="E5" t="s" s="11"/>
      <c r="F5"/>
    </row>
    <row r="6">
      <c r="A6" t="s">
        <v>51</v>
      </c>
      <c r="B6">
        <v>5</v>
      </c>
      <c r="C6"/>
      <c r="D6" t="inlineStr" s="11">
        <is>
          <t>Dresser et servir — Dresser la portion de travers de porc dans une assiette. Décorer de feuilles de coriandre ou de persil plat. Accompagner les travers de porc avec de la purée de pommes de terre, de pâtes, de riz parfumé, de pommes de terre rissolées, etc.</t>
        </is>
      </c>
      <c r="E6" t="s" s="11"/>
      <c r="F6"/>
    </row>
    <row r="7">
      <c r="A7" t="s">
        <v>51</v>
      </c>
      <c r="B7">
        <v>6</v>
      </c>
      <c r="C7"/>
      <c r="D7" t="inlineStr" s="11">
        <is>
          <t>Suggestion — Les travers de porc peuvent aussi se frire. Il suffit, une fois les morceaux de porc égouttés de la marinade, de les saupoudrer, de les mélanger à 300g de fécule de pomme de terre et de les frire.</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51</v>
      </c>
      <c r="C2" t="s">
        <v>56</v>
      </c>
      <c r="D2" s="6">
        <f>'Besoins'!$B$2*100</f>
        <v>100</v>
      </c>
      <c r="E2" t="s">
        <v>3</v>
      </c>
    </row>
    <row r="3">
      <c r="A3">
        <v>1</v>
      </c>
      <c r="B3" t="s">
        <v>57</v>
      </c>
      <c r="C3" t="s">
        <v>58</v>
      </c>
      <c r="D3" s="6">
        <f>'Besoins'!$B$2*19</f>
        <v>19</v>
      </c>
      <c r="E3" t="s">
        <v>19</v>
      </c>
    </row>
    <row r="4">
      <c r="A4">
        <v>1</v>
      </c>
      <c r="B4" t="s">
        <v>59</v>
      </c>
      <c r="C4" t="s">
        <v>58</v>
      </c>
      <c r="D4" s="6">
        <f>'Besoins'!$B$2*0.15</f>
        <v>0.15</v>
      </c>
      <c r="E4" t="s">
        <v>19</v>
      </c>
    </row>
    <row r="5">
      <c r="A5">
        <v>1</v>
      </c>
      <c r="B5" t="s">
        <v>60</v>
      </c>
      <c r="C5" t="s">
        <v>58</v>
      </c>
      <c r="D5" s="6">
        <f>'Besoins'!$B$2*0.15</f>
        <v>0.15</v>
      </c>
      <c r="E5" t="s">
        <v>19</v>
      </c>
    </row>
    <row r="6">
      <c r="A6">
        <v>1</v>
      </c>
      <c r="B6" t="s">
        <v>61</v>
      </c>
      <c r="C6" t="s">
        <v>58</v>
      </c>
      <c r="D6" s="6">
        <f>'Besoins'!$B$2*0.7</f>
        <v>0.7</v>
      </c>
      <c r="E6" t="s">
        <v>15</v>
      </c>
    </row>
    <row r="7">
      <c r="A7">
        <v>1</v>
      </c>
      <c r="B7" t="s">
        <v>62</v>
      </c>
      <c r="C7" t="s">
        <v>58</v>
      </c>
      <c r="D7" s="6">
        <f>'Besoins'!$B$2*0.75</f>
        <v>0.75</v>
      </c>
      <c r="E7" t="s">
        <v>19</v>
      </c>
    </row>
    <row r="8">
      <c r="A8">
        <v>1</v>
      </c>
      <c r="B8" t="s">
        <v>63</v>
      </c>
      <c r="C8" t="s">
        <v>58</v>
      </c>
      <c r="D8" s="6">
        <f>'Besoins'!$B$2*0.25</f>
        <v>0.25</v>
      </c>
      <c r="E8" t="s">
        <v>15</v>
      </c>
    </row>
    <row r="9">
      <c r="A9">
        <v>1</v>
      </c>
      <c r="B9" t="s">
        <v>64</v>
      </c>
      <c r="C9" t="s">
        <v>58</v>
      </c>
      <c r="D9" s="6">
        <f>'Besoins'!$B$2*0.015</f>
        <v>0.015</v>
      </c>
      <c r="E9" t="s">
        <v>19</v>
      </c>
    </row>
    <row r="10">
      <c r="A10">
        <v>1</v>
      </c>
      <c r="B10" t="s">
        <v>65</v>
      </c>
      <c r="C10" t="s">
        <v>58</v>
      </c>
      <c r="D10" s="6">
        <f>'Besoins'!$B$2*0.03</f>
        <v>0.03</v>
      </c>
      <c r="E10" t="s">
        <v>19</v>
      </c>
    </row>
    <row r="11">
      <c r="A11">
        <v>1</v>
      </c>
      <c r="B11" t="s">
        <v>66</v>
      </c>
      <c r="C11" t="s">
        <v>58</v>
      </c>
      <c r="D11" s="6">
        <f>'Besoins'!$B$2*0.006</f>
        <v>0.006</v>
      </c>
      <c r="E11" t="s">
        <v>19</v>
      </c>
    </row>
    <row r="12">
      <c r="A12">
        <v>1</v>
      </c>
      <c r="B12" t="s">
        <v>67</v>
      </c>
      <c r="C12" t="s">
        <v>58</v>
      </c>
      <c r="D12" s="6">
        <f>'Besoins'!$B$2*0.05</f>
        <v>0.05</v>
      </c>
      <c r="E12" t="s">
        <v>19</v>
      </c>
    </row>
    <row r="13">
      <c r="A13">
        <v>1</v>
      </c>
      <c r="B13" t="s">
        <v>68</v>
      </c>
      <c r="C13" t="s">
        <v>58</v>
      </c>
      <c r="D13" s="6">
        <f>'Besoins'!$B$2*0.01</f>
        <v>0.01</v>
      </c>
      <c r="E13"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69</v>
      </c>
      <c r="B1"/>
      <c r="C1"/>
      <c r="D1"/>
    </row>
    <row r="2">
      <c r="A2" t="str" s="12">
        <f>"GRO_CDC_118 · GRO.VIANDES · référence : "&amp;Besoins!B3&amp;" "&amp;Besoins!C3&amp;" · multiplicateur réglable sur la feuille ""Besoins"""</f>
        <v>GRO_CDC_118 · GRO.VIANDES · référence : 100 pc · multiplicateur réglable sur la feuille </v>
      </c>
      <c r="B2"/>
      <c r="C2"/>
      <c r="D2"/>
    </row>
    <row r="3">
      <c r="A3"/>
      <c r="B3"/>
      <c r="C3"/>
      <c r="D3"/>
    </row>
    <row r="4">
      <c r="A4" t="s" s="13">
        <v>70</v>
      </c>
      <c r="B4"/>
      <c r="C4"/>
      <c r="D4"/>
    </row>
    <row r="5">
      <c r="A5" t="s" s="14">
        <v>71</v>
      </c>
      <c r="B5" t="str" s="11">
        <f>Procedure!D2</f>
        <v>Mise en place du poste de travail — Vérifier les D.L.C., peser les denrées, sélectionner le matériel nécessaire. Laver et désinfecter le matériel et le poste de travail en suivant les protocoles.</v>
      </c>
      <c r="C5"/>
      <c r="D5"/>
    </row>
    <row r="6">
      <c r="A6" t="s" s="14">
        <v>72</v>
      </c>
      <c r="B6" t="str" s="11">
        <f>Procedure!D3</f>
        <v>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v>
      </c>
      <c r="C6"/>
      <c r="D6"/>
    </row>
    <row r="7">
      <c r="A7"/>
      <c r="B7" t="str">
        <f>Besoins!B8</f>
        <v>Coriandre fraîche — à réactualiser</v>
      </c>
      <c r="C7" s="6">
        <f>Besoins!E8</f>
        <v>0.15</v>
      </c>
      <c r="D7" t="str">
        <f>Besoins!F8</f>
        <v>kg</v>
      </c>
    </row>
    <row r="8">
      <c r="A8"/>
      <c r="B8" t="str">
        <f>Besoins!B17</f>
        <v>Travers de porc cru</v>
      </c>
      <c r="C8" s="6">
        <f>Besoins!E17</f>
        <v>19</v>
      </c>
      <c r="D8" t="str">
        <f>Besoins!F17</f>
        <v>kg</v>
      </c>
    </row>
    <row r="9">
      <c r="A9" t="s" s="14">
        <v>73</v>
      </c>
      <c r="B9" t="str" s="11">
        <f>Procedure!D4</f>
        <v>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v>
      </c>
      <c r="C9"/>
      <c r="D9"/>
    </row>
    <row r="10">
      <c r="A10"/>
      <c r="B10" t="str">
        <f>Besoins!B16</f>
        <v>Ail haché IQF</v>
      </c>
      <c r="C10" s="6">
        <f>Besoins!E16</f>
        <v>0.15</v>
      </c>
      <c r="D10" t="str">
        <f>Besoins!F16</f>
        <v>kg</v>
      </c>
    </row>
    <row r="11">
      <c r="A11"/>
      <c r="B11" t="str">
        <f>Besoins!B7</f>
        <v>Sauce soja salée (shoyu)</v>
      </c>
      <c r="C11" s="6">
        <f>Besoins!E7</f>
        <v>0.7</v>
      </c>
      <c r="D11" t="str">
        <f>Besoins!F7</f>
        <v>lt</v>
      </c>
    </row>
    <row r="12">
      <c r="A12"/>
      <c r="B12" t="str">
        <f>Besoins!B15</f>
        <v>Miel toutes fleurs vrac</v>
      </c>
      <c r="C12" s="6">
        <f>Besoins!E15</f>
        <v>0.75</v>
      </c>
      <c r="D12" t="str">
        <f>Besoins!F15</f>
        <v>kg</v>
      </c>
    </row>
    <row r="13">
      <c r="A13"/>
      <c r="B13" t="str">
        <f>Besoins!B13</f>
        <v>Vinaigre de Xérès</v>
      </c>
      <c r="C13" s="6">
        <f>Besoins!E13</f>
        <v>0.25</v>
      </c>
      <c r="D13" t="str">
        <f>Besoins!F13</f>
        <v>lt</v>
      </c>
    </row>
    <row r="14">
      <c r="A14"/>
      <c r="B14" t="str">
        <f>Besoins!B9</f>
        <v>Gingembre moulu</v>
      </c>
      <c r="C14" s="6">
        <f>Besoins!E9</f>
        <v>0.015</v>
      </c>
      <c r="D14" t="str">
        <f>Besoins!F9</f>
        <v>kg</v>
      </c>
    </row>
    <row r="15">
      <c r="A15"/>
      <c r="B15" t="str">
        <f>Besoins!B12</f>
        <v>Épice 5 parfums (mélange chinois)</v>
      </c>
      <c r="C15" s="6">
        <f>Besoins!E12</f>
        <v>0.03</v>
      </c>
      <c r="D15" t="str">
        <f>Besoins!F12</f>
        <v>kg</v>
      </c>
    </row>
    <row r="16">
      <c r="A16"/>
      <c r="B16" t="str">
        <f>Besoins!B10</f>
        <v>Piment de Cayenne</v>
      </c>
      <c r="C16" s="6">
        <f>Besoins!E10</f>
        <v>0.006</v>
      </c>
      <c r="D16" t="str">
        <f>Besoins!F10</f>
        <v>kg</v>
      </c>
    </row>
    <row r="17">
      <c r="A17"/>
      <c r="B17" t="str">
        <f>Besoins!B14</f>
        <v>Sel fin de cuisine</v>
      </c>
      <c r="C17" s="6">
        <f>Besoins!E14</f>
        <v>0.05</v>
      </c>
      <c r="D17" t="str">
        <f>Besoins!F14</f>
        <v>kg</v>
      </c>
    </row>
    <row r="18">
      <c r="A18"/>
      <c r="B18" t="str">
        <f>Besoins!B11</f>
        <v>Poivre noir moulu</v>
      </c>
      <c r="C18" s="6">
        <f>Besoins!E11</f>
        <v>0.01</v>
      </c>
      <c r="D18" t="str">
        <f>Besoins!F11</f>
        <v>kg</v>
      </c>
    </row>
    <row r="19">
      <c r="A19" t="s" s="14">
        <v>74</v>
      </c>
      <c r="B19" t="str" s="11">
        <f>Procedure!D5</f>
        <v>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v>
      </c>
      <c r="C19"/>
      <c r="D19"/>
    </row>
    <row r="20">
      <c r="A20" t="s" s="14">
        <v>75</v>
      </c>
      <c r="B20" t="str" s="11">
        <f>Procedure!D6</f>
        <v>Dresser et servir — Dresser la portion de travers de porc dans une assiette. Décorer de feuilles de coriandre ou de persil plat. Accompagner les travers de porc avec de la purée de pommes de terre, de pâtes, de riz parfumé, de pommes de terre rissolées, etc.</v>
      </c>
      <c r="C20"/>
      <c r="D20"/>
    </row>
    <row r="21">
      <c r="A21" t="s" s="14">
        <v>76</v>
      </c>
      <c r="B21" t="str" s="11">
        <f>Procedure!D7</f>
        <v>Suggestion — Les travers de porc peuvent aussi se frire. Il suffit, une fois les morceaux de porc égouttés de la marinade, de les saupoudrer, de les mélanger à 300g de fécule de pomme de terre et de les frire.</v>
      </c>
      <c r="C21"/>
      <c r="D21"/>
    </row>
    <row r="22">
      <c r="A22"/>
      <c r="B22"/>
      <c r="C22"/>
      <c r="D22"/>
    </row>
    <row r="23">
      <c r="A23" t="s" s="15">
        <v>77</v>
      </c>
      <c r="B23"/>
      <c r="C23"/>
      <c r="D23"/>
    </row>
  </sheetData>
  <sheetProtection sheet="1" formatRows="0" formatColumns="0"/>
  <mergeCells count="10">
    <mergeCell ref="A1:D1"/>
    <mergeCell ref="A2:D2"/>
    <mergeCell ref="A4:D4"/>
    <mergeCell ref="B5:D5"/>
    <mergeCell ref="B6:D6"/>
    <mergeCell ref="B9:D9"/>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2026-09-23T19:52:16Z</dcterms:created>
  <dc:title>TRAVERS DE PORC AUX ÉPICES</dc:title>
  <dc:subject/>
  <dc:creator>CUIS.web</dc:creator>
  <cp:lastModifiedBy/>
  <cp:keywords/>
  <dc:description>Export automatique — moteur récursif d'origine : Bernard Vandendaele</dc:description>
  <cp:category/>
  <dc:language>en-US</dc:language>
  <dcterms:modified xsi:type="dcterms:W3CDTF">2026-09-23T19:52:16Z</dcterms:modified>
  <cp:revision>1</cp:revision>
</cp:coreProperties>
</file>