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<sst xmlns="http://schemas.openxmlformats.org/spreadsheetml/2006/main" count="139" uniqueCount="139">
  <si>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</si>
  <si>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</si>
  <si>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LIEU CRÉCY</t>
  </si>
  <si>
    <t>Code</t>
  </si>
  <si>
    <t>GRO_CDC_083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</si>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</sst>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331.13509</v>
      </c>
    </row>
    <row r="12">
      <c r="A12" t="s" s="3">
        <v>16</v>
      </c>
      <c r="B12" s="4">
        <v>3.3113509</v>
      </c>
    </row>
    <row r="13">
      <c r="A13"/>
      <c r="B13"/>
    </row>
    <row r="14">
      <c r="A14" t="s" s="5">
        <v>17</v>
      </c>
      <c r="B14" t="s" s="5">
        <v>14</v>
      </c>
    </row>
    <row r="15">
      <c r="A15" t="s" s="5">
        <v>18</v>
      </c>
      <c r="B15" s="6">
        <v>331.13509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7.88</v>
      </c>
      <c r="E7" s="11">
        <f>D7*$B$2</f>
        <v>7.88</v>
      </c>
      <c r="F7" t="s">
        <v>34</v>
      </c>
      <c r="G7" s="4">
        <f>E7*0.003</f>
        <v>0.02364</v>
      </c>
    </row>
    <row r="8">
      <c r="A8" t="s">
        <v>35</v>
      </c>
      <c r="B8" t="s">
        <v>36</v>
      </c>
      <c r="C8" t="s">
        <v>37</v>
      </c>
      <c r="D8" s="9">
        <v>0.1</v>
      </c>
      <c r="E8" s="11">
        <f>D8*$B$2</f>
        <v>0.1</v>
      </c>
      <c r="F8" t="s">
        <v>34</v>
      </c>
      <c r="G8" s="4">
        <f>E8*64.8</f>
        <v>6.48</v>
      </c>
    </row>
    <row r="9">
      <c r="A9" t="s" s="12">
        <v>38</v>
      </c>
      <c r="B9" t="s">
        <v>39</v>
      </c>
      <c r="C9" t="s">
        <v>40</v>
      </c>
      <c r="D9" s="9">
        <v>0.6</v>
      </c>
      <c r="E9" s="11">
        <f>D9*$B$2</f>
        <v>0.6</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0.1</v>
      </c>
      <c r="E12" s="11">
        <f>D12*$B$2</f>
        <v>0.1</v>
      </c>
      <c r="F12" t="s">
        <v>44</v>
      </c>
      <c r="G12" s="4">
        <f>E12*30</f>
        <v>3</v>
      </c>
    </row>
    <row r="13">
      <c r="A13" t="s">
        <v>50</v>
      </c>
      <c r="B13" t="s">
        <v>51</v>
      </c>
      <c r="C13" t="s">
        <v>52</v>
      </c>
      <c r="D13" s="9">
        <v>0.12</v>
      </c>
      <c r="E13" s="11">
        <f>D13*$B$2</f>
        <v>0.12</v>
      </c>
      <c r="F13" t="s">
        <v>44</v>
      </c>
      <c r="G13" s="4">
        <f>E13*0</f>
        <v>0</v>
      </c>
    </row>
    <row r="14">
      <c r="A14" t="s">
        <v>53</v>
      </c>
      <c r="B14" t="s">
        <v>54</v>
      </c>
      <c r="C14" t="s">
        <v>55</v>
      </c>
      <c r="D14" s="9">
        <v>0.6</v>
      </c>
      <c r="E14" s="11">
        <f>D14*$B$2</f>
        <v>0.6</v>
      </c>
      <c r="F14" t="s">
        <v>44</v>
      </c>
      <c r="G14" s="4">
        <f>E14*4.9</f>
        <v>2.94</v>
      </c>
    </row>
    <row r="15">
      <c r="A15" t="s">
        <v>56</v>
      </c>
      <c r="B15" t="s">
        <v>57</v>
      </c>
      <c r="C15" t="s">
        <v>55</v>
      </c>
      <c r="D15" s="9">
        <v>1.25</v>
      </c>
      <c r="E15" s="11">
        <f>D15*$B$2</f>
        <v>1.25</v>
      </c>
      <c r="F15" t="s">
        <v>44</v>
      </c>
      <c r="G15" s="4">
        <f>E15*5.2</f>
        <v>6.5</v>
      </c>
    </row>
    <row r="16">
      <c r="A16" t="s">
        <v>58</v>
      </c>
      <c r="B16" t="s">
        <v>59</v>
      </c>
      <c r="C16" t="s">
        <v>60</v>
      </c>
      <c r="D16" s="9">
        <v>2</v>
      </c>
      <c r="E16" s="11">
        <f>D16*$B$2</f>
        <v>2</v>
      </c>
      <c r="F16" t="s">
        <v>34</v>
      </c>
      <c r="G16" s="4">
        <f>E16*2.2</f>
        <v>4.4</v>
      </c>
    </row>
    <row r="17">
      <c r="A17" t="s">
        <v>61</v>
      </c>
      <c r="B17" t="s">
        <v>62</v>
      </c>
      <c r="C17" t="s">
        <v>63</v>
      </c>
      <c r="D17" s="9">
        <v>6.666667</v>
      </c>
      <c r="E17" s="11">
        <f>D17*$B$2</f>
        <v>6.666667</v>
      </c>
      <c r="F17" t="s">
        <v>64</v>
      </c>
      <c r="G17" s="4">
        <f>E17*5.9999997</f>
        <v>40</v>
      </c>
    </row>
    <row r="18">
      <c r="A18" t="s">
        <v>65</v>
      </c>
      <c r="B18" t="s">
        <v>66</v>
      </c>
      <c r="C18" t="s">
        <v>67</v>
      </c>
      <c r="D18" s="9">
        <v>14</v>
      </c>
      <c r="E18" s="11">
        <f>D18*$B$2</f>
        <v>14</v>
      </c>
      <c r="F18" t="s">
        <v>44</v>
      </c>
      <c r="G18" s="4">
        <f>E18*16</f>
        <v>224</v>
      </c>
    </row>
    <row r="19">
      <c r="A19" t="s">
        <v>68</v>
      </c>
      <c r="B19" t="s">
        <v>69</v>
      </c>
      <c r="C19" t="s">
        <v>70</v>
      </c>
      <c r="D19" s="9">
        <v>0.073</v>
      </c>
      <c r="E19" s="11">
        <f>D19*$B$2</f>
        <v>0.073</v>
      </c>
      <c r="F19" t="s">
        <v>44</v>
      </c>
      <c r="G19" s="4">
        <f>E19*0.35</f>
        <v>0.02555</v>
      </c>
    </row>
    <row r="20">
      <c r="A20" t="s">
        <v>71</v>
      </c>
      <c r="B20" t="s">
        <v>72</v>
      </c>
      <c r="C20" t="s">
        <v>73</v>
      </c>
      <c r="D20" s="9">
        <v>10</v>
      </c>
      <c r="E20" s="11">
        <f>D20*$B$2</f>
        <v>10</v>
      </c>
      <c r="F20" t="s">
        <v>44</v>
      </c>
      <c r="G20" s="4">
        <f>E20*4.36</f>
        <v>43.6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67</v>
      </c>
    </row>
    <row r="4">
      <c r="A4">
        <v>1</v>
      </c>
      <c r="B4" t="s">
        <v>83</v>
      </c>
      <c r="C4" t="s">
        <v>82</v>
      </c>
      <c r="D4" s="11">
        <v>10</v>
      </c>
      <c r="E4" t="s">
        <v>44</v>
      </c>
      <c r="F4" t="s">
        <v>73</v>
      </c>
    </row>
    <row r="5">
      <c r="A5">
        <v>1</v>
      </c>
      <c r="B5" t="s">
        <v>84</v>
      </c>
      <c r="C5" t="s">
        <v>82</v>
      </c>
      <c r="D5" s="11">
        <v>0.25</v>
      </c>
      <c r="E5" t="s">
        <v>44</v>
      </c>
      <c r="F5" t="s">
        <v>55</v>
      </c>
    </row>
    <row r="6">
      <c r="A6">
        <v>1</v>
      </c>
      <c r="B6" t="s">
        <v>85</v>
      </c>
      <c r="C6" t="s">
        <v>79</v>
      </c>
      <c r="D6" s="11">
        <v>0.2</v>
      </c>
      <c r="E6" t="s">
        <v>44</v>
      </c>
      <c r="F6" t="s">
        <v>86</v>
      </c>
    </row>
    <row r="7">
      <c r="A7">
        <v>2</v>
      </c>
      <c r="B7" t="s">
        <v>87</v>
      </c>
      <c r="C7" t="s">
        <v>82</v>
      </c>
      <c r="D7" s="11">
        <v>6.667</v>
      </c>
      <c r="E7" t="s">
        <v>64</v>
      </c>
      <c r="F7" t="s">
        <v>63</v>
      </c>
    </row>
    <row r="8">
      <c r="A8">
        <v>1</v>
      </c>
      <c r="B8" t="s">
        <v>88</v>
      </c>
      <c r="C8" t="s">
        <v>82</v>
      </c>
      <c r="D8" s="11">
        <v>0.073</v>
      </c>
      <c r="E8" t="s">
        <v>44</v>
      </c>
      <c r="F8" t="s">
        <v>70</v>
      </c>
    </row>
    <row r="9">
      <c r="A9">
        <v>1</v>
      </c>
      <c r="B9" t="s">
        <v>89</v>
      </c>
      <c r="C9" t="s">
        <v>82</v>
      </c>
      <c r="D9" s="11">
        <v>0.007</v>
      </c>
      <c r="E9" t="s">
        <v>44</v>
      </c>
      <c r="F9" t="s">
        <v>43</v>
      </c>
    </row>
    <row r="10">
      <c r="A10">
        <v>1</v>
      </c>
      <c r="B10" t="s">
        <v>90</v>
      </c>
      <c r="C10" t="s">
        <v>82</v>
      </c>
      <c r="D10" s="11">
        <v>0.008</v>
      </c>
      <c r="E10" t="s">
        <v>44</v>
      </c>
      <c r="F10" t="s">
        <v>43</v>
      </c>
    </row>
    <row r="11">
      <c r="A11">
        <v>1</v>
      </c>
      <c r="B11" t="s">
        <v>91</v>
      </c>
      <c r="C11" t="s">
        <v>79</v>
      </c>
      <c r="D11" s="11">
        <v>8</v>
      </c>
      <c r="E11" t="s">
        <v>34</v>
      </c>
      <c r="F11" t="s">
        <v>92</v>
      </c>
    </row>
    <row r="12">
      <c r="A12">
        <v>2</v>
      </c>
      <c r="B12" t="s">
        <v>93</v>
      </c>
      <c r="C12" t="s">
        <v>82</v>
      </c>
      <c r="D12" s="11">
        <v>7.88</v>
      </c>
      <c r="E12" t="s">
        <v>34</v>
      </c>
      <c r="F12" t="s">
        <v>33</v>
      </c>
    </row>
    <row r="13">
      <c r="A13">
        <v>2</v>
      </c>
      <c r="B13" t="s">
        <v>94</v>
      </c>
      <c r="C13" t="s">
        <v>82</v>
      </c>
      <c r="D13" s="11">
        <v>0.12</v>
      </c>
      <c r="E13" t="s">
        <v>44</v>
      </c>
      <c r="F13" t="s">
        <v>52</v>
      </c>
    </row>
    <row r="14">
      <c r="A14">
        <v>1</v>
      </c>
      <c r="B14" t="s">
        <v>95</v>
      </c>
      <c r="C14" t="s">
        <v>79</v>
      </c>
      <c r="D14" s="11">
        <v>0.1</v>
      </c>
      <c r="E14" t="s">
        <v>44</v>
      </c>
      <c r="F14" t="s">
        <v>92</v>
      </c>
    </row>
    <row r="15">
      <c r="A15">
        <v>2</v>
      </c>
      <c r="B15" t="s">
        <v>96</v>
      </c>
      <c r="C15" t="s">
        <v>82</v>
      </c>
      <c r="D15" s="11">
        <v>0.1</v>
      </c>
      <c r="E15" t="s">
        <v>34</v>
      </c>
      <c r="F15" t="s">
        <v>37</v>
      </c>
    </row>
    <row r="16">
      <c r="A16">
        <v>1</v>
      </c>
      <c r="B16" t="s">
        <v>97</v>
      </c>
      <c r="C16" t="s">
        <v>82</v>
      </c>
      <c r="D16" s="11">
        <v>0.1</v>
      </c>
      <c r="E16" t="s">
        <v>44</v>
      </c>
      <c r="F16" t="s">
        <v>49</v>
      </c>
    </row>
    <row r="17">
      <c r="A17">
        <v>1</v>
      </c>
      <c r="B17" t="s">
        <v>98</v>
      </c>
      <c r="C17" t="s">
        <v>82</v>
      </c>
      <c r="D17" s="11">
        <v>2</v>
      </c>
      <c r="E17" t="s">
        <v>34</v>
      </c>
      <c r="F17" t="s">
        <v>60</v>
      </c>
    </row>
    <row r="18">
      <c r="A18">
        <v>1</v>
      </c>
      <c r="B18" t="s">
        <v>84</v>
      </c>
      <c r="C18" t="s">
        <v>82</v>
      </c>
      <c r="D18" s="11">
        <v>1</v>
      </c>
      <c r="E18" t="s">
        <v>44</v>
      </c>
      <c r="F18" t="s">
        <v>55</v>
      </c>
    </row>
    <row r="19">
      <c r="A19">
        <v>1</v>
      </c>
      <c r="B19" t="s">
        <v>99</v>
      </c>
      <c r="C19" t="s">
        <v>79</v>
      </c>
      <c r="D19" s="11">
        <v>1.2</v>
      </c>
      <c r="E19" t="s">
        <v>44</v>
      </c>
      <c r="F19" t="s">
        <v>100</v>
      </c>
    </row>
    <row r="20">
      <c r="A20">
        <v>2</v>
      </c>
      <c r="B20" t="s">
        <v>101</v>
      </c>
      <c r="C20" t="s">
        <v>82</v>
      </c>
      <c r="D20" s="11">
        <v>0.6</v>
      </c>
      <c r="E20" t="s">
        <v>44</v>
      </c>
      <c r="F20" t="s">
        <v>55</v>
      </c>
    </row>
    <row r="21">
      <c r="A21">
        <v>2</v>
      </c>
      <c r="B21" t="s">
        <v>102</v>
      </c>
      <c r="C21" t="s">
        <v>82</v>
      </c>
      <c r="D21" s="11">
        <v>0.6</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4"/>
      <c r="F3"/>
    </row>
    <row r="4">
      <c r="A4" t="s">
        <v>2</v>
      </c>
      <c r="B4">
        <v>3</v>
      </c>
      <c r="C4"/>
      <c r="D4" t="inlineStr" s="14">
        <is>
          <t>Confectionner le roux — Dans un rondeau, faire fondre le beurre. Ajouter la farine tamisée. Remuer au fouet. Cuire le roux sans coloration. Refroidir le roux dans le rondeau qui servira ultérieurement à la confection de la sauce.</t>
        </is>
      </c>
      <c r="E4" t="s" s="14"/>
      <c r="F4"/>
    </row>
    <row r="5">
      <c r="A5" t="s">
        <v>2</v>
      </c>
      <c r="B5">
        <v>4</v>
      </c>
      <c r="C5"/>
      <c r="D5" t="inlineStr" s="14">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4"/>
      <c r="F5"/>
    </row>
    <row r="6">
      <c r="A6" t="s">
        <v>2</v>
      </c>
      <c r="B6">
        <v>5</v>
      </c>
      <c r="C6"/>
      <c r="D6" t="inlineStr" s="14">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4"/>
      <c r="F6"/>
    </row>
    <row r="7">
      <c r="A7" t="s">
        <v>2</v>
      </c>
      <c r="B7">
        <v>6</v>
      </c>
      <c r="C7"/>
      <c r="D7" t="inlineStr" s="14">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4"/>
      <c r="F7"/>
    </row>
    <row r="8">
      <c r="A8" t="s">
        <v>2</v>
      </c>
      <c r="B8">
        <v>7</v>
      </c>
      <c r="C8"/>
      <c r="D8" t="inlineStr" s="14">
        <is>
          <t>Dresser et servir — Dresser les filets de poisson. Napper de sauce Crécy. Décorer l'assiette d'une rosace de purée de carotte pochée à la douille cannelée et d'une feuille de cerfeuil.</t>
        </is>
      </c>
      <c r="E8" t="s" s="14"/>
      <c r="F8"/>
    </row>
    <row r="9">
      <c r="A9" t="s">
        <v>109</v>
      </c>
      <c r="B9">
        <v>1</v>
      </c>
      <c r="C9" t="s">
        <v>110</v>
      </c>
      <c r="D9" t="s" s="14">
        <v>111</v>
      </c>
      <c r="E9" t="s" s="14"/>
      <c r="F9"/>
    </row>
    <row r="10">
      <c r="A10" t="s">
        <v>112</v>
      </c>
      <c r="B10">
        <v>1</v>
      </c>
      <c r="C10"/>
      <c r="D10" t="s" s="14">
        <v>113</v>
      </c>
      <c r="E10" t="s" s="14"/>
      <c r="F10"/>
    </row>
    <row r="11">
      <c r="A11" t="s">
        <v>114</v>
      </c>
      <c r="B11">
        <v>1</v>
      </c>
      <c r="C11" t="s">
        <v>115</v>
      </c>
      <c r="D11" t="s" s="14">
        <v>116</v>
      </c>
      <c r="E11" t="s" s="14"/>
      <c r="F11"/>
    </row>
    <row r="12">
      <c r="A12" t="s">
        <v>114</v>
      </c>
      <c r="B12">
        <v>2</v>
      </c>
      <c r="C12" t="s">
        <v>117</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114</v>
      </c>
      <c r="B13">
        <v>3</v>
      </c>
      <c r="C13" t="s">
        <v>118</v>
      </c>
      <c r="D13" t="inlineStr" s="14">
        <is>
          <t>Cuire le roux blanc — Cuire très doucement à feu réduit sans arrêter de mélanger. Arrêter la cuisson lorsqu'il blanchit et devient mousseux — on dit alors qu'il « fleurit ».</t>
        </is>
      </c>
      <c r="E13" t="s" s="14">
        <v>119</v>
      </c>
      <c r="F13"/>
    </row>
    <row r="14">
      <c r="A14" t="s">
        <v>114</v>
      </c>
      <c r="B14">
        <v>4</v>
      </c>
      <c r="C14" t="s">
        <v>120</v>
      </c>
      <c r="D14" t="s" s="14">
        <v>121</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126</v>
      </c>
      <c r="C8" s="11">
        <f>'Besoins'!$B$2*0.25</f>
        <v>0.25</v>
      </c>
      <c r="D8" t="s">
        <v>44</v>
      </c>
    </row>
    <row r="9">
      <c r="A9"/>
      <c r="B9" t="s">
        <v>127</v>
      </c>
      <c r="C9" s="11">
        <f>'Besoins'!$B$2*0.2</f>
        <v>0.2</v>
      </c>
      <c r="D9" t="s">
        <v>44</v>
      </c>
    </row>
    <row r="10">
      <c r="A10"/>
      <c r="B10" t="str">
        <f>Besoins!B19</f>
        <v>Sel fin de cuisine</v>
      </c>
      <c r="C10" s="11">
        <f>Besoins!E19</f>
        <v>0.073</v>
      </c>
      <c r="D10" t="str">
        <f>Besoins!F19</f>
        <v>kg</v>
      </c>
    </row>
    <row r="11">
      <c r="A11"/>
      <c r="B11" t="str">
        <f>Besoins!B11</f>
        <v>Poivre noir moulu</v>
      </c>
      <c r="C11" s="11">
        <f>Besoins!E11</f>
        <v>0.007</v>
      </c>
      <c r="D11" t="str">
        <f>Besoins!F11</f>
        <v>kg</v>
      </c>
    </row>
    <row r="12">
      <c r="A12"/>
      <c r="B12" t="s">
        <v>126</v>
      </c>
      <c r="C12" s="11">
        <f>'Besoins'!$B$2*1</f>
        <v>1</v>
      </c>
      <c r="D12" t="s">
        <v>44</v>
      </c>
    </row>
    <row r="13">
      <c r="A13" t="s" s="17">
        <v>128</v>
      </c>
      <c r="B13" t="str" s="14">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129</v>
      </c>
      <c r="C14" s="11">
        <f>'Besoins'!$B$2*1.2</f>
        <v>1.2</v>
      </c>
      <c r="D14" t="s">
        <v>44</v>
      </c>
    </row>
    <row r="15">
      <c r="A15" t="s" s="17">
        <v>130</v>
      </c>
      <c r="B15" t="str" s="14">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7">
        <v>131</v>
      </c>
      <c r="B17" t="str" s="14">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11">
        <f>Besoins!E10</f>
        <v>0.008</v>
      </c>
      <c r="D18" t="str">
        <f>Besoins!F10</f>
        <v>kg</v>
      </c>
    </row>
    <row r="19">
      <c r="A19"/>
      <c r="B19" t="s">
        <v>132</v>
      </c>
      <c r="C19" s="11">
        <f>'Besoins'!$B$2*8</f>
        <v>8</v>
      </c>
      <c r="D19" t="s">
        <v>34</v>
      </c>
    </row>
    <row r="20">
      <c r="A20"/>
      <c r="B20" t="s">
        <v>133</v>
      </c>
      <c r="C20" s="11">
        <f>'Besoins'!$B$2*0.1</f>
        <v>0.1</v>
      </c>
      <c r="D20" t="s">
        <v>44</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7">
        <v>134</v>
      </c>
      <c r="B23" t="str" s="14">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7">
        <v>135</v>
      </c>
      <c r="B24" t="str" s="14">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6">
        <v>136</v>
      </c>
      <c r="B26"/>
      <c r="C26"/>
      <c r="D26"/>
    </row>
    <row r="27">
      <c r="A27" t="s" s="17">
        <v>124</v>
      </c>
      <c r="B27" t="str" s="14">
        <f>"[DISSOUDRE] "&amp;Procedure!D9</f>
        <v>[DISSOUDRE] Délayer la poudre dans l'eau froide en fouettant, puis porter à ébullition en remuant régulièrement.</v>
      </c>
      <c r="C27"/>
      <c r="D27"/>
    </row>
    <row r="28">
      <c r="A28"/>
      <c r="B28" t="str">
        <f>Besoins!B7</f>
        <v>EAU</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6">
        <v>137</v>
      </c>
      <c r="B31"/>
      <c r="C31"/>
      <c r="D31"/>
    </row>
    <row r="32">
      <c r="A32" t="s" s="17">
        <v>124</v>
      </c>
      <c r="B32" t="str" s="14">
        <f>Procedure!D10</f>
        <v>Utiliser directement le concentré liquide, sans dilution — reconditionnement en cuisine.</v>
      </c>
      <c r="C32"/>
      <c r="D32"/>
    </row>
    <row r="33">
      <c r="A33"/>
      <c r="B33" t="str">
        <f>Besoins!B8</f>
        <v>Concentré Liquide Champignons (CHEF, Nestlé Professional)</v>
      </c>
      <c r="C33" s="11">
        <f>Besoins!E8</f>
        <v>0.1</v>
      </c>
      <c r="D33" t="str">
        <f>Besoins!F8</f>
        <v>lt</v>
      </c>
    </row>
    <row r="34">
      <c r="A34"/>
      <c r="B34"/>
      <c r="C34"/>
      <c r="D34"/>
    </row>
    <row r="35">
      <c r="A35" t="s" s="16">
        <v>138</v>
      </c>
      <c r="B35"/>
      <c r="C35"/>
      <c r="D35"/>
    </row>
    <row r="36">
      <c r="A36" t="s" s="17">
        <v>124</v>
      </c>
      <c r="B36" t="str" s="14">
        <f>"[METTRE EN PLACE] "&amp;Procedure!D11</f>
        <v>[METTRE EN PLACE] Mettre en place — Peser, mesurer et contrôler les denrées. Tamiser la farine. Découper le beurre en parcelles.</v>
      </c>
      <c r="C36"/>
      <c r="D36"/>
    </row>
    <row r="37">
      <c r="A37"/>
      <c r="B37" t="str">
        <f>Besoins!B14</f>
        <v>Beurre de cuisine bloc 10 kg</v>
      </c>
      <c r="C37" s="11">
        <f>Besoins!E14</f>
        <v>0.6</v>
      </c>
      <c r="D37" t="str">
        <f>Besoins!F14</f>
        <v>kg</v>
      </c>
    </row>
    <row r="38">
      <c r="A38"/>
      <c r="B38" t="str">
        <f>Besoins!B9</f>
        <v>farine de blé tamisée type 55</v>
      </c>
      <c r="C38" s="11">
        <f>Besoins!E9</f>
        <v>0.6</v>
      </c>
      <c r="D38" t="str">
        <f>Besoins!F9</f>
        <v>kg</v>
      </c>
    </row>
    <row r="39">
      <c r="A39" t="s" s="17">
        <v>125</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0.6</v>
      </c>
      <c r="D40" t="str">
        <f>Besoins!F14</f>
        <v>kg</v>
      </c>
    </row>
    <row r="41">
      <c r="A41"/>
      <c r="B41" t="str">
        <f>Besoins!B9</f>
        <v>farine de blé tamisée type 55</v>
      </c>
      <c r="C41" s="11">
        <f>Besoins!E9</f>
        <v>0.6</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130</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2026-09-23T19:50:31Z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2026-09-23T19:50:31Z</dcterms:modified>
  <cp:revision>1</cp:revision>
</cp:coreProperties>
</file>