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<sst xmlns="http://schemas.openxmlformats.org/spreadsheetml/2006/main" count="92" uniqueCount="92">
  <si>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</si>
  <si>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</si>
  <si>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</si>
  <si>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</si>
  <si>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</si>
  <si>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</si>
  <si>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</si>
  <si>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</si>
  <si>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</si>
  <si>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</si>
  <si>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</si>
  <si>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</si>
  <si>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</si>
  <si>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</si>
  <si>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</si>
  <si>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</si>
  <si>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</si>
  <si>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</si>
  <si>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</si>
  <si>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</si>
  <si>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</si>
  <si>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</si>
  <si>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</si>
  <si>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</si>
  <si>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</si>
  <si>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</si>
  <si>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</si>
  <si>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</si>
  <si>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</si>
  <si>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</si>
  <si>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</si>
  <si>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</si>
  <si>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</si>
  <si>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</si>
  <si>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</si>
  <si>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</si>
  <si>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</si>
  <si>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</si>
  <si>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</si>
  <si>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</si>
  <si>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CHOUX CRÈME CHANTILLY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</si>
  <si>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</si>
  <si>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</si>
  <si>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</si>
  <si>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</si>
  <si>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</si>
  <si>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</si>
  <si>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</si>
  <si>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</si>
  <si>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</si>
  <si>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</si>
  <si>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</si>
  <si>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</si>
  <si>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</si>
  <si>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</si>
  <si>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</si>
  <si>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</si>
  <si>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</si>
  <si>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</si>
  <si>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</si>
  <si>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</si>
  <si>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</si>
  <si>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</si>
  <si>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</si>
  <si>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</si>
  <si>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CHOUX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</si>
  <si>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</si>
  <si>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</si>
  <si>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</si>
  <si>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</si>
  <si>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</si>
  <si>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</si>
  <si>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</si>
  <si>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</si>
  <si>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</si>
  <si>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CHANTILLY</t>
  </si>
  <si>
    <t xml:space="preserve">        ↳ CREME FRAOECHE</t>
  </si>
  <si>
    <t xml:space="preserve">        ↳ SUCRE (S2)</t>
  </si>
  <si>
    <t>Fiche technique — CHOUX CRÈME CHANTILLY</t>
  </si>
  <si>
    <t>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</si>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</sst>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0.829016</v>
      </c>
      <c r="E7" s="6">
        <f>D7*$B$2</f>
        <v>0.829016</v>
      </c>
      <c r="F7" t="s">
        <v>15</v>
      </c>
      <c r="G7" s="9">
        <f>E7*0.0220639879</f>
        <v>0.018291</v>
      </c>
    </row>
    <row r="8">
      <c r="A8" t="s" s="8">
        <v>16</v>
      </c>
      <c r="B8" t="s">
        <v>17</v>
      </c>
      <c r="C8" t="s">
        <v>18</v>
      </c>
      <c r="D8" s="4">
        <v>0.621762</v>
      </c>
      <c r="E8" s="6">
        <f>D8*$B$2</f>
        <v>0.621762</v>
      </c>
      <c r="F8" t="s">
        <v>15</v>
      </c>
      <c r="G8" s="9">
        <f>E8*3.9513978267</f>
        <v>2.456829</v>
      </c>
    </row>
    <row r="9">
      <c r="A9" t="s" s="8">
        <v>19</v>
      </c>
      <c r="B9" t="s">
        <v>20</v>
      </c>
      <c r="C9" t="s">
        <v>18</v>
      </c>
      <c r="D9" s="4">
        <v>0.2</v>
      </c>
      <c r="E9" s="6">
        <f>D9*$B$2</f>
        <v>0.2</v>
      </c>
      <c r="F9" t="s">
        <v>21</v>
      </c>
      <c r="G9" s="9">
        <f>E9*2.5335</f>
        <v>0.5067</v>
      </c>
    </row>
    <row r="10">
      <c r="A10" t="s" s="8">
        <v>22</v>
      </c>
      <c r="B10" t="s">
        <v>23</v>
      </c>
      <c r="C10" t="s">
        <v>24</v>
      </c>
      <c r="D10" s="4">
        <v>20.725389</v>
      </c>
      <c r="E10" s="6">
        <f>D10*$B$2</f>
        <v>20.725389</v>
      </c>
      <c r="F10" t="s">
        <v>3</v>
      </c>
      <c r="G10" s="9">
        <f>E10*0.2699999948</f>
        <v>5.595855</v>
      </c>
    </row>
    <row r="11">
      <c r="A11" t="s" s="8">
        <v>25</v>
      </c>
      <c r="B11" t="s">
        <v>26</v>
      </c>
      <c r="C11" t="s">
        <v>27</v>
      </c>
      <c r="D11" s="4">
        <v>1.34715</v>
      </c>
      <c r="E11" s="6">
        <f>D11*$B$2</f>
        <v>1.34715</v>
      </c>
      <c r="F11" t="s">
        <v>21</v>
      </c>
      <c r="G11" s="9">
        <f>E11*0.0030000006</f>
        <v>0.004041</v>
      </c>
    </row>
    <row r="12">
      <c r="A12" t="s" s="8">
        <v>28</v>
      </c>
      <c r="B12" t="s">
        <v>29</v>
      </c>
      <c r="C12" t="s">
        <v>27</v>
      </c>
      <c r="D12" s="4">
        <v>0.020725</v>
      </c>
      <c r="E12" s="6">
        <f>D12*$B$2</f>
        <v>0.020725</v>
      </c>
      <c r="F12" t="s">
        <v>15</v>
      </c>
      <c r="G12" s="9">
        <f>E12*0.1864194954</f>
        <v>0.003864</v>
      </c>
    </row>
    <row r="13">
      <c r="A13" t="s" s="8">
        <v>30</v>
      </c>
      <c r="B13" t="s">
        <v>31</v>
      </c>
      <c r="C13" t="s">
        <v>32</v>
      </c>
      <c r="D13" s="4">
        <v>0.057451</v>
      </c>
      <c r="E13" s="6">
        <f>D13*$B$2</f>
        <v>0.057451</v>
      </c>
      <c r="F13" t="s">
        <v>15</v>
      </c>
      <c r="G13" s="9">
        <f>E13*0.9499963159</f>
        <v>0.054578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>
        <v>1</v>
      </c>
      <c r="C4" t="s">
        <v>43</v>
      </c>
      <c r="D4" t="s" s="12">
        <v>44</v>
      </c>
      <c r="E4" t="s" s="12">
        <v>45</v>
      </c>
      <c r="F4"/>
    </row>
    <row r="5">
      <c r="A5" t="s">
        <v>42</v>
      </c>
      <c r="B5">
        <v>2</v>
      </c>
      <c r="C5" t="s">
        <v>46</v>
      </c>
      <c r="D5" t="s" s="12">
        <v>47</v>
      </c>
      <c r="E5" t="s" s="12">
        <v>48</v>
      </c>
      <c r="F5"/>
    </row>
    <row r="6">
      <c r="A6" t="s">
        <v>42</v>
      </c>
      <c r="B6">
        <v>3</v>
      </c>
      <c r="C6" t="s">
        <v>49</v>
      </c>
      <c r="D6" t="s" s="12">
        <v>50</v>
      </c>
      <c r="E6" t="s" s="12">
        <v>51</v>
      </c>
      <c r="F6"/>
    </row>
    <row r="7">
      <c r="A7" t="s">
        <v>42</v>
      </c>
      <c r="B7">
        <v>4</v>
      </c>
      <c r="C7" t="s">
        <v>52</v>
      </c>
      <c r="D7" t="s" s="12">
        <v>53</v>
      </c>
      <c r="E7" t="s" s="12">
        <v>54</v>
      </c>
      <c r="F7"/>
    </row>
    <row r="8">
      <c r="A8" t="s">
        <v>42</v>
      </c>
      <c r="B8">
        <v>5</v>
      </c>
      <c r="C8" t="s">
        <v>55</v>
      </c>
      <c r="D8" t="s" s="12">
        <v>56</v>
      </c>
      <c r="E8" t="s" s="12">
        <v>57</v>
      </c>
      <c r="F8"/>
    </row>
    <row r="9">
      <c r="A9" t="s">
        <v>42</v>
      </c>
      <c r="B9">
        <v>6</v>
      </c>
      <c r="C9" t="s">
        <v>49</v>
      </c>
      <c r="D9" t="s" s="12">
        <v>58</v>
      </c>
      <c r="E9" t="s" s="12"/>
      <c r="F9"/>
    </row>
    <row r="10">
      <c r="A10" t="s">
        <v>59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40</v>
      </c>
      <c r="C2" t="s">
        <v>64</v>
      </c>
      <c r="D2" s="6">
        <f>'Besoins'!$B$2*4</f>
        <v>4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'Besoins'!$B$2*4</f>
        <v>4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'Besoins'!$B$2*4</f>
        <v>4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'Besoins'!$B$2*1.3471502591</f>
        <v>1.34715</v>
      </c>
      <c r="E5" t="s">
        <v>21</v>
      </c>
    </row>
    <row r="6">
      <c r="A6">
        <v>3</v>
      </c>
      <c r="B6" t="s">
        <v>69</v>
      </c>
      <c r="C6" t="s">
        <v>68</v>
      </c>
      <c r="D6" s="6">
        <f>'Besoins'!$B$2*0.0207253886</f>
        <v>0.020725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'Besoins'!$B$2*0.0414507772</f>
        <v>0.041451</v>
      </c>
      <c r="E7" t="s">
        <v>15</v>
      </c>
    </row>
    <row r="8">
      <c r="A8">
        <v>3</v>
      </c>
      <c r="B8" t="s">
        <v>71</v>
      </c>
      <c r="C8" t="s">
        <v>68</v>
      </c>
      <c r="D8" s="6">
        <f>'Besoins'!$B$2*0.621761658</f>
        <v>0.621762</v>
      </c>
      <c r="E8" t="s">
        <v>15</v>
      </c>
    </row>
    <row r="9">
      <c r="A9">
        <v>3</v>
      </c>
      <c r="B9" t="s">
        <v>72</v>
      </c>
      <c r="C9" t="s">
        <v>68</v>
      </c>
      <c r="D9" s="6">
        <f>'Besoins'!$B$2*0.829015544</f>
        <v>0.829016</v>
      </c>
      <c r="E9" t="s">
        <v>15</v>
      </c>
    </row>
    <row r="10">
      <c r="A10">
        <v>3</v>
      </c>
      <c r="B10" t="s">
        <v>73</v>
      </c>
      <c r="C10" t="s">
        <v>74</v>
      </c>
      <c r="D10" s="6">
        <f>'Besoins'!$B$2*20.725388601</f>
        <v>20.725389</v>
      </c>
      <c r="E10" t="s">
        <v>3</v>
      </c>
    </row>
    <row r="11">
      <c r="A11">
        <v>1</v>
      </c>
      <c r="B11" t="s">
        <v>75</v>
      </c>
      <c r="C11" t="s">
        <v>64</v>
      </c>
      <c r="D11" s="6">
        <f>'Besoins'!$B$2*0.216</f>
        <v>0.216</v>
      </c>
      <c r="E11" t="s">
        <v>15</v>
      </c>
    </row>
    <row r="12">
      <c r="A12">
        <v>2</v>
      </c>
      <c r="B12" t="s">
        <v>76</v>
      </c>
      <c r="C12" t="s">
        <v>68</v>
      </c>
      <c r="D12" s="6">
        <f>'Besoins'!$B$2*0.2</f>
        <v>0.2</v>
      </c>
      <c r="E12" t="s">
        <v>21</v>
      </c>
    </row>
    <row r="13">
      <c r="A13">
        <v>2</v>
      </c>
      <c r="B13" t="s">
        <v>77</v>
      </c>
      <c r="C13" t="s">
        <v>68</v>
      </c>
      <c r="D13" s="6">
        <f>'Besoins'!$B$2*0.016</f>
        <v>0.016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"00001097 · PAT.INDIVIDUELS · référence : "&amp;Besoins!B3&amp;" "&amp;Besoins!C3&amp;" · multiplicateur réglable sur la feuille ""Besoins"""</f>
        <v>00001097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 t="s" s="16">
        <v>82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6">
        <f>Besoins!E7</f>
        <v>0.829016</v>
      </c>
      <c r="D12" t="str">
        <f>Besoins!F7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83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6">
        <f>Besoins!E11</f>
        <v>1.34715</v>
      </c>
      <c r="D15" t="str">
        <f>Besoins!F11</f>
        <v>lt</v>
      </c>
    </row>
    <row r="16">
      <c r="A16"/>
      <c r="B16" t="str">
        <f>Besoins!B12</f>
        <v>SEL</v>
      </c>
      <c r="C16" s="6">
        <f>Besoins!E12</f>
        <v>0.020725</v>
      </c>
      <c r="D16" t="str">
        <f>Besoins!F12</f>
        <v>kg</v>
      </c>
    </row>
    <row r="17">
      <c r="A17"/>
      <c r="B17" t="s">
        <v>84</v>
      </c>
      <c r="C17" s="6">
        <f>'Besoins'!$B$2*0.0414507772</f>
        <v>0.041451</v>
      </c>
      <c r="D17" t="s">
        <v>15</v>
      </c>
    </row>
    <row r="18">
      <c r="A18"/>
      <c r="B18" t="str">
        <f>Besoins!B8</f>
        <v>BEURRE</v>
      </c>
      <c r="C18" s="6">
        <f>Besoins!E8</f>
        <v>0.621762</v>
      </c>
      <c r="D18" t="str">
        <f>Besoins!F8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85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86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87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88</v>
      </c>
      <c r="C25" s="6">
        <f>'Besoins'!$B$2*20.725388601</f>
        <v>20.725389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89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90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7">
        <v>91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2026-09-23T20:31:15Z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2026-09-23T20:31:15Z</dcterms:modified>
  <cp:revision>1</cp:revision>
</cp:coreProperties>
</file>