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<sst xmlns="http://schemas.openxmlformats.org/spreadsheetml/2006/main" count="67" uniqueCount="67">
  <si>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</si>
  <si>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</si>
  <si>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</si>
  <si>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</si>
  <si>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</si>
  <si>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</si>
  <si>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</si>
  <si>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</si>
  <si>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</si>
  <si>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</si>
  <si>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</si>
  <si>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</si>
  <si>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</si>
  <si>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</si>
  <si>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</si>
  <si>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</si>
  <si>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</si>
  <si>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</si>
  <si>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</si>
  <si>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</si>
  <si>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</si>
  <si>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</si>
  <si>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</si>
  <si>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</si>
  <si>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RNM57224465</t>
  </si>
  <si>
    <t>ROQUEFORT 32% MG AOC demi pain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</si>
  <si>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</si>
  <si>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</si>
  <si>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</si>
  <si>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</si>
  <si>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</si>
  <si>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</si>
  <si>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lt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</si>
  <si>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</si>
  <si>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</si>
  <si>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</si>
  <si>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</si>
  <si>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</si>
  <si>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</si>
  <si>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</si>
  <si>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</si>
  <si>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</si>
  <si>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</si>
  <si>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ROQUEFORT</t>
  </si>
  <si>
    <t>Confectionner la sauce crème (GRO_CDC_200Cr). Ajouter le roquefort ou le bleu d'Auvergne émietté et faire monter la sauce au mixeur.</t>
  </si>
  <si>
    <t>SAUCE CRÈME</t>
  </si>
  <si>
    <t>Niveau</t>
  </si>
  <si>
    <t>Composant</t>
  </si>
  <si>
    <t>Type</t>
  </si>
  <si>
    <t>Quantité (× multiplicateur, voir feuille Besoins)</t>
  </si>
  <si>
    <t>recette</t>
  </si>
  <si>
    <t xml:space="preserve">    ↳ SAUCE CRÈME</t>
  </si>
  <si>
    <t xml:space="preserve">        ↳ LAIT UHT demi écrémé France outre 10 litres</t>
  </si>
  <si>
    <t>matiere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</si>
  <si>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</si>
  <si>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</si>
  <si>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</si>
  <si>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Sel fin de cuisine</t>
  </si>
  <si>
    <t xml:space="preserve">        ↳ Poivre blanc moulu</t>
  </si>
  <si>
    <t xml:space="preserve">        ↳ Crème fraîche liquide 15% MG allégée</t>
  </si>
  <si>
    <t xml:space="preserve">    ↳ ROQUEFORT 32% MG AOC demi pain</t>
  </si>
  <si>
    <t>Fiche technique — SAUCE ROQUEFORT</t>
  </si>
  <si>
    <t>SAUCE ROQUEFORT  GRO_CDC_200Ro</t>
  </si>
  <si>
    <t>1.</t>
  </si>
  <si>
    <t xml:space="preserve">    SAUCE CRÈME</t>
  </si>
  <si>
    <t>↳ SAUCE CRÈME  GRO_CDC_200Cr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</si>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</sst>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0.003</v>
      </c>
      <c r="E7" s="6">
        <f>D7*$B$2</f>
        <v>0.003</v>
      </c>
      <c r="F7" t="s">
        <v>15</v>
      </c>
      <c r="G7" s="8">
        <f>E7*20</f>
        <v>0.06</v>
      </c>
    </row>
    <row r="8">
      <c r="A8" t="s">
        <v>16</v>
      </c>
      <c r="B8" t="s">
        <v>17</v>
      </c>
      <c r="C8" t="s">
        <v>14</v>
      </c>
      <c r="D8" s="4">
        <v>0.006</v>
      </c>
      <c r="E8" s="6">
        <f>D8*$B$2</f>
        <v>0.006</v>
      </c>
      <c r="F8" t="s">
        <v>15</v>
      </c>
      <c r="G8" s="8">
        <f>E8*14.8</f>
        <v>0.0888</v>
      </c>
    </row>
    <row r="9">
      <c r="A9" t="s">
        <v>18</v>
      </c>
      <c r="B9" t="s">
        <v>19</v>
      </c>
      <c r="C9" t="s">
        <v>20</v>
      </c>
      <c r="D9" s="4">
        <v>0.65</v>
      </c>
      <c r="E9" s="6">
        <f>D9*$B$2</f>
        <v>0.65</v>
      </c>
      <c r="F9" t="s">
        <v>15</v>
      </c>
      <c r="G9" s="8">
        <f>E9*0.56</f>
        <v>0.364</v>
      </c>
    </row>
    <row r="10">
      <c r="A10" t="s">
        <v>21</v>
      </c>
      <c r="B10" t="s">
        <v>22</v>
      </c>
      <c r="C10" t="s">
        <v>23</v>
      </c>
      <c r="D10" s="4">
        <v>7.5</v>
      </c>
      <c r="E10" s="6">
        <f>D10*$B$2</f>
        <v>7.5</v>
      </c>
      <c r="F10" t="s">
        <v>3</v>
      </c>
      <c r="G10" s="8">
        <f>E10*1.67</f>
        <v>12.525</v>
      </c>
    </row>
    <row r="11">
      <c r="A11" t="s">
        <v>24</v>
      </c>
      <c r="B11" t="s">
        <v>25</v>
      </c>
      <c r="C11" t="s">
        <v>23</v>
      </c>
      <c r="D11" s="4">
        <v>0.5</v>
      </c>
      <c r="E11" s="6">
        <f>D11*$B$2</f>
        <v>0.5</v>
      </c>
      <c r="F11" t="s">
        <v>15</v>
      </c>
      <c r="G11" s="8">
        <f>E11*22.58</f>
        <v>11.29</v>
      </c>
    </row>
    <row r="12">
      <c r="A12" t="s">
        <v>26</v>
      </c>
      <c r="B12" t="s">
        <v>27</v>
      </c>
      <c r="C12" t="s">
        <v>28</v>
      </c>
      <c r="D12" s="4">
        <v>0.65</v>
      </c>
      <c r="E12" s="6">
        <f>D12*$B$2</f>
        <v>0.65</v>
      </c>
      <c r="F12" t="s">
        <v>15</v>
      </c>
      <c r="G12" s="8">
        <f>E12*5.2</f>
        <v>3.38</v>
      </c>
    </row>
    <row r="13">
      <c r="A13" t="s">
        <v>29</v>
      </c>
      <c r="B13" t="s">
        <v>30</v>
      </c>
      <c r="C13" t="s">
        <v>31</v>
      </c>
      <c r="D13" s="4">
        <v>2.5</v>
      </c>
      <c r="E13" s="6">
        <f>D13*$B$2</f>
        <v>2.5</v>
      </c>
      <c r="F13" t="s">
        <v>32</v>
      </c>
      <c r="G13" s="8">
        <f>E13*2.2</f>
        <v>5.5</v>
      </c>
    </row>
    <row r="14">
      <c r="A14" t="s">
        <v>33</v>
      </c>
      <c r="B14" t="s">
        <v>34</v>
      </c>
      <c r="C14" t="s">
        <v>35</v>
      </c>
      <c r="D14" s="4">
        <v>0.1</v>
      </c>
      <c r="E14" s="6">
        <f>D14*$B$2</f>
        <v>0.1</v>
      </c>
      <c r="F14" t="s">
        <v>15</v>
      </c>
      <c r="G14" s="8">
        <f>E14*0.35</f>
        <v>0.035</v>
      </c>
    </row>
    <row r="15">
      <c r="A15"/>
      <c r="B15"/>
      <c r="C15"/>
      <c r="D15"/>
      <c r="E15"/>
      <c r="F15" t="s" s="9">
        <v>36</v>
      </c>
      <c r="G15" s="10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>
        <v>1</v>
      </c>
      <c r="C2"/>
      <c r="D2" t="s" s="11">
        <v>44</v>
      </c>
      <c r="E2" t="s" s="11"/>
      <c r="F2"/>
    </row>
    <row r="3">
      <c r="A3" t="s">
        <v>45</v>
      </c>
      <c r="B3">
        <v>1</v>
      </c>
      <c r="C3"/>
      <c r="D3" t="inlineStr" s="11">
        <is>
          <t>Confectionner la béchamel selon la recette de base (GRO_CDC_200A), en réduisant le lait de 2,5 L. Ajouter la crème fraîche en liaison terminale, hors du feu. Émulsionner au mixeur.</t>
        </is>
      </c>
      <c r="E3" t="s" s="11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10</v>
      </c>
    </row>
    <row r="2">
      <c r="A2">
        <v>0</v>
      </c>
      <c r="B2" t="s">
        <v>43</v>
      </c>
      <c r="C2" t="s">
        <v>50</v>
      </c>
      <c r="D2" s="6">
        <f>'Besoins'!$B$2*100</f>
        <v>100</v>
      </c>
      <c r="E2" t="s">
        <v>3</v>
      </c>
    </row>
    <row r="3">
      <c r="A3">
        <v>1</v>
      </c>
      <c r="B3" t="s">
        <v>51</v>
      </c>
      <c r="C3" t="s">
        <v>50</v>
      </c>
      <c r="D3" s="6">
        <f>'Besoins'!$B$2*10</f>
        <v>10</v>
      </c>
      <c r="E3" t="s">
        <v>32</v>
      </c>
    </row>
    <row r="4">
      <c r="A4">
        <v>2</v>
      </c>
      <c r="B4" t="s">
        <v>52</v>
      </c>
      <c r="C4" t="s">
        <v>53</v>
      </c>
      <c r="D4" s="6">
        <f>'Besoins'!$B$2*7.5</f>
        <v>7.5</v>
      </c>
      <c r="E4" t="s">
        <v>32</v>
      </c>
    </row>
    <row r="5">
      <c r="A5">
        <v>2</v>
      </c>
      <c r="B5" t="s">
        <v>54</v>
      </c>
      <c r="C5" t="s">
        <v>53</v>
      </c>
      <c r="D5" s="6">
        <f>'Besoins'!$B$2*0.003</f>
        <v>0.003</v>
      </c>
      <c r="E5" t="s">
        <v>15</v>
      </c>
    </row>
    <row r="6">
      <c r="A6">
        <v>2</v>
      </c>
      <c r="B6" t="s">
        <v>55</v>
      </c>
      <c r="C6" t="s">
        <v>53</v>
      </c>
      <c r="D6" s="6">
        <f>'Besoins'!$B$2*0.65</f>
        <v>0.65</v>
      </c>
      <c r="E6" t="s">
        <v>15</v>
      </c>
    </row>
    <row r="7">
      <c r="A7">
        <v>2</v>
      </c>
      <c r="B7" t="s">
        <v>56</v>
      </c>
      <c r="C7" t="s">
        <v>53</v>
      </c>
      <c r="D7" s="6">
        <f>'Besoins'!$B$2*0.65</f>
        <v>0.65</v>
      </c>
      <c r="E7" t="s">
        <v>15</v>
      </c>
    </row>
    <row r="8">
      <c r="A8">
        <v>2</v>
      </c>
      <c r="B8" t="s">
        <v>57</v>
      </c>
      <c r="C8" t="s">
        <v>53</v>
      </c>
      <c r="D8" s="6">
        <f>'Besoins'!$B$2*0.1</f>
        <v>0.1</v>
      </c>
      <c r="E8" t="s">
        <v>15</v>
      </c>
    </row>
    <row r="9">
      <c r="A9">
        <v>2</v>
      </c>
      <c r="B9" t="s">
        <v>58</v>
      </c>
      <c r="C9" t="s">
        <v>53</v>
      </c>
      <c r="D9" s="6">
        <f>'Besoins'!$B$2*0.006</f>
        <v>0.006</v>
      </c>
      <c r="E9" t="s">
        <v>15</v>
      </c>
    </row>
    <row r="10">
      <c r="A10">
        <v>2</v>
      </c>
      <c r="B10" t="s">
        <v>59</v>
      </c>
      <c r="C10" t="s">
        <v>53</v>
      </c>
      <c r="D10" s="6">
        <f>'Besoins'!$B$2*2.5</f>
        <v>2.5</v>
      </c>
      <c r="E10" t="s">
        <v>32</v>
      </c>
    </row>
    <row r="11">
      <c r="A11">
        <v>1</v>
      </c>
      <c r="B11" t="s">
        <v>60</v>
      </c>
      <c r="C11" t="s">
        <v>53</v>
      </c>
      <c r="D11" s="6">
        <f>'Besoins'!$B$2*0.5</f>
        <v>0.5</v>
      </c>
      <c r="E11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61</v>
      </c>
      <c r="B1"/>
      <c r="C1"/>
      <c r="D1"/>
    </row>
    <row r="2">
      <c r="A2" t="str" s="12">
        <f>"GRO_CDC_200Ro · GRO.SAUCES · référence : "&amp;Besoins!B3&amp;" "&amp;Besoins!C3&amp;" · multiplicateur réglable sur la feuille ""Besoins"""</f>
        <v>GRO_CDC_200Ro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62</v>
      </c>
      <c r="B4"/>
      <c r="C4"/>
      <c r="D4"/>
    </row>
    <row r="5">
      <c r="A5" t="s" s="14">
        <v>63</v>
      </c>
      <c r="B5" t="str" s="11">
        <f>Procedure!D2</f>
        <v>Confectionner la sauce crème (GRO_CDC_200Cr). Ajouter le roquefort ou le bleu d'Auvergne émietté et faire monter la sauce au mixeur.</v>
      </c>
      <c r="C5"/>
      <c r="D5"/>
    </row>
    <row r="6">
      <c r="A6"/>
      <c r="B6" t="s">
        <v>64</v>
      </c>
      <c r="C6" s="6">
        <f>'Besoins'!$B$2*10</f>
        <v>10</v>
      </c>
      <c r="D6" t="s">
        <v>32</v>
      </c>
    </row>
    <row r="7">
      <c r="A7"/>
      <c r="B7" t="str">
        <f>Besoins!B11</f>
        <v>ROQUEFORT 32% MG AOC demi pain</v>
      </c>
      <c r="C7" s="6">
        <f>Besoins!E11</f>
        <v>0.5</v>
      </c>
      <c r="D7" t="str">
        <f>Besoins!F11</f>
        <v>kg</v>
      </c>
    </row>
    <row r="8">
      <c r="A8"/>
      <c r="B8"/>
      <c r="C8"/>
      <c r="D8"/>
    </row>
    <row r="9">
      <c r="A9" t="s" s="13">
        <v>65</v>
      </c>
      <c r="B9"/>
      <c r="C9"/>
      <c r="D9"/>
    </row>
    <row r="10">
      <c r="A10" t="s" s="14">
        <v>63</v>
      </c>
      <c r="B10" t="str" s="11">
        <f>Procedure!D3</f>
        <v>Confectionner la béchamel selon la recette de base (GRO_CDC_200A), en réduisant le lait de 2,5 L. Ajouter la crème fraîche en liaison terminale, hors du feu. Émulsionner au mixeur.</v>
      </c>
      <c r="C10"/>
      <c r="D10"/>
    </row>
    <row r="11">
      <c r="A11"/>
      <c r="B11" t="str">
        <f>Besoins!B10</f>
        <v>LAIT UHT demi écrémé France outre 10 litres</v>
      </c>
      <c r="C11" s="6">
        <f>Besoins!E10</f>
        <v>7.5</v>
      </c>
      <c r="D11" t="str">
        <f>Besoins!F10</f>
        <v>lt</v>
      </c>
    </row>
    <row r="12">
      <c r="A12"/>
      <c r="B12" t="str">
        <f>Besoins!B7</f>
        <v>Noix de muscade moulue</v>
      </c>
      <c r="C12" s="6">
        <f>Besoins!E7</f>
        <v>0.003</v>
      </c>
      <c r="D12" t="str">
        <f>Besoins!F7</f>
        <v>kg</v>
      </c>
    </row>
    <row r="13">
      <c r="A13"/>
      <c r="B13" t="str">
        <f>Besoins!B9</f>
        <v>Farine de blé T55</v>
      </c>
      <c r="C13" s="6">
        <f>Besoins!E9</f>
        <v>0.65</v>
      </c>
      <c r="D13" t="str">
        <f>Besoins!F9</f>
        <v>kg</v>
      </c>
    </row>
    <row r="14">
      <c r="A14"/>
      <c r="B14" t="str">
        <f>Besoins!B12</f>
        <v>Beurre doux 82% MG plaquette</v>
      </c>
      <c r="C14" s="6">
        <f>Besoins!E12</f>
        <v>0.65</v>
      </c>
      <c r="D14" t="str">
        <f>Besoins!F12</f>
        <v>kg</v>
      </c>
    </row>
    <row r="15">
      <c r="A15"/>
      <c r="B15" t="str">
        <f>Besoins!B14</f>
        <v>Sel fin de cuisine</v>
      </c>
      <c r="C15" s="6">
        <f>Besoins!E14</f>
        <v>0.1</v>
      </c>
      <c r="D15" t="str">
        <f>Besoins!F14</f>
        <v>kg</v>
      </c>
    </row>
    <row r="16">
      <c r="A16"/>
      <c r="B16" t="str">
        <f>Besoins!B8</f>
        <v>Poivre blanc moulu</v>
      </c>
      <c r="C16" s="6">
        <f>Besoins!E8</f>
        <v>0.006</v>
      </c>
      <c r="D16" t="str">
        <f>Besoins!F8</f>
        <v>kg</v>
      </c>
    </row>
    <row r="17">
      <c r="A17"/>
      <c r="B17" t="str">
        <f>Besoins!B13</f>
        <v>Crème fraîche liquide 15% MG allégée</v>
      </c>
      <c r="C17" s="6">
        <f>Besoins!E13</f>
        <v>2.5</v>
      </c>
      <c r="D17" t="str">
        <f>Besoins!F13</f>
        <v>lt</v>
      </c>
    </row>
    <row r="18">
      <c r="A18"/>
      <c r="B18"/>
      <c r="C18"/>
      <c r="D18"/>
    </row>
    <row r="19">
      <c r="A19" t="s" s="15">
        <v>66</v>
      </c>
      <c r="B19"/>
      <c r="C19"/>
      <c r="D19"/>
    </row>
  </sheetData>
  <sheetProtection sheet="1" formatRows="0" formatColumns="0"/>
  <mergeCells count="7">
    <mergeCell ref="A1:D1"/>
    <mergeCell ref="A2:D2"/>
    <mergeCell ref="A4:D4"/>
    <mergeCell ref="B5:D5"/>
    <mergeCell ref="A9:D9"/>
    <mergeCell ref="B10:D10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2026-09-22T17:26:58Z</dcterms:created>
  <dc:title>SAUCE ROQUEFORT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2026-09-22T17:26:58Z</dcterms:modified>
  <cp:revision>1</cp:revision>
</cp:coreProperties>
</file>