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<sst xmlns="http://schemas.openxmlformats.org/spreadsheetml/2006/main" count="88" uniqueCount="88">
  <si>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</si>
  <si>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</si>
  <si>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</si>
  <si>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</si>
  <si>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</si>
  <si>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</si>
  <si>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</si>
  <si>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</si>
  <si>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</si>
  <si>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</si>
  <si>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</si>
  <si>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</si>
  <si>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</si>
  <si>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</si>
  <si>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</si>
  <si>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</si>
  <si>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</si>
  <si>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</si>
  <si>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</si>
  <si>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</si>
  <si>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</si>
  <si>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</si>
  <si>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RNM0370123</t>
  </si>
  <si>
    <t>CÉLERI-RAVE France</t>
  </si>
  <si>
    <t>Légumes</t>
  </si>
  <si>
    <t>RNM0020160</t>
  </si>
  <si>
    <t>CERFEUIL France botte</t>
  </si>
  <si>
    <t>bte</t>
  </si>
  <si>
    <t>RNM0290123</t>
  </si>
  <si>
    <t>CHOU vert France cat.I colis de 6</t>
  </si>
  <si>
    <t>RNM17330123</t>
  </si>
  <si>
    <t>HARICOT VERT vert Kenya extra très fin</t>
  </si>
  <si>
    <t>RNM2650123</t>
  </si>
  <si>
    <t>NAVET primeur France</t>
  </si>
  <si>
    <t>RNM0200123</t>
  </si>
  <si>
    <t>POIREAU France cat.I</t>
  </si>
  <si>
    <t>RNM26560123</t>
  </si>
  <si>
    <t>POMME DE TERRE basique div.var.cons France lavée cat.I 40-70mm sac 10kg</t>
  </si>
  <si>
    <t>RNM57202496</t>
  </si>
  <si>
    <t>CAROTTE France lavée biologique</t>
  </si>
  <si>
    <t>Fruits et légumes bio</t>
  </si>
  <si>
    <t>SEL-GROS</t>
  </si>
  <si>
    <t>Gros sel de mer</t>
  </si>
  <si>
    <t>Sels et condiments de base</t>
  </si>
  <si>
    <t>RNMS00764</t>
  </si>
  <si>
    <t>Petits pois doux très fins surgelés</t>
  </si>
  <si>
    <t>Légumes surgelés</t>
  </si>
  <si>
    <t>POITRINE-FRAICHE</t>
  </si>
  <si>
    <t>Poitrine de porc fraîche</t>
  </si>
  <si>
    <t>Porc frais</t>
  </si>
  <si>
    <t>Total</t>
  </si>
  <si>
    <t>Recette</t>
  </si>
  <si>
    <t>#</t>
  </si>
  <si>
    <t>Verbe</t>
  </si>
  <si>
    <t>Étape</t>
  </si>
  <si>
    <t>Précision technique</t>
  </si>
  <si>
    <t>Durée</t>
  </si>
  <si>
    <t>POTAGE CULTIVATEUR</t>
  </si>
  <si>
    <t>Niveau</t>
  </si>
  <si>
    <t>Composant</t>
  </si>
  <si>
    <t>Type</t>
  </si>
  <si>
    <t>Quantité (× multiplicateur, voir feuille Besoins)</t>
  </si>
  <si>
    <t>recette</t>
  </si>
  <si>
    <t xml:space="preserve">    ↳ POIREAU France cat.I</t>
  </si>
  <si>
    <t>matiere</t>
  </si>
  <si>
    <t xml:space="preserve">    ↳ CAROTTE France lavée biologique</t>
  </si>
  <si>
    <t xml:space="preserve">    ↳ NAVET primeur France</t>
  </si>
  <si>
    <t xml:space="preserve">    ↳ CÉLERI-RAVE France</t>
  </si>
  <si>
    <t xml:space="preserve">    ↳ POMME DE TERRE basique div.var.cons France lavée cat.I 40-70mm sac 10kg</t>
  </si>
  <si>
    <t xml:space="preserve">    ↳ Petits pois doux très fins surgelés</t>
  </si>
  <si>
    <t xml:space="preserve">    ↳ HARICOT VERT vert Kenya extra très fin</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</si>
  <si>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</si>
  <si>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</si>
  <si>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</si>
  <si>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</si>
  <si>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</si>
  <si>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</si>
  <si>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Pain rassis</t>
  </si>
  <si>
    <t xml:space="preserve">    ↳ EMMENTAL 1 kg rapé</t>
  </si>
  <si>
    <t>Fiche technique — POTAGE CULTIVATEUR</t>
  </si>
  <si>
    <t>POTAGE CULTIVATEUR  GRO_CDC_042</t>
  </si>
  <si>
    <t>1.</t>
  </si>
  <si>
    <t>2.</t>
  </si>
  <si>
    <t xml:space="preserve">    CERFEUIL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</si>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</sst>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E7*1.5</f>
        <v>9</v>
      </c>
    </row>
    <row r="8">
      <c r="A8" t="s">
        <v>16</v>
      </c>
      <c r="B8" t="s">
        <v>17</v>
      </c>
      <c r="C8" t="s">
        <v>18</v>
      </c>
      <c r="D8" s="4">
        <v>0.5</v>
      </c>
      <c r="E8" s="6">
        <f>D8*$B$2</f>
        <v>0.5</v>
      </c>
      <c r="F8" t="s">
        <v>15</v>
      </c>
      <c r="G8" s="8">
        <f>E8*5.2</f>
        <v>2.6</v>
      </c>
    </row>
    <row r="9">
      <c r="A9" t="s">
        <v>19</v>
      </c>
      <c r="B9" t="s">
        <v>20</v>
      </c>
      <c r="C9" t="s">
        <v>21</v>
      </c>
      <c r="D9" s="4">
        <v>2</v>
      </c>
      <c r="E9" s="6">
        <f>D9*$B$2</f>
        <v>2</v>
      </c>
      <c r="F9" t="s">
        <v>15</v>
      </c>
      <c r="G9" s="8">
        <f>E9*8.1</f>
        <v>16.2</v>
      </c>
    </row>
    <row r="10">
      <c r="A10" t="s">
        <v>22</v>
      </c>
      <c r="B10" t="s">
        <v>23</v>
      </c>
      <c r="C10" t="s">
        <v>24</v>
      </c>
      <c r="D10" s="4">
        <v>1</v>
      </c>
      <c r="E10" s="6">
        <f>D10*$B$2</f>
        <v>1</v>
      </c>
      <c r="F10" t="s">
        <v>15</v>
      </c>
      <c r="G10" s="8">
        <f>E10*1.1</f>
        <v>1.1</v>
      </c>
    </row>
    <row r="11">
      <c r="A11" t="s">
        <v>25</v>
      </c>
      <c r="B11" t="s">
        <v>26</v>
      </c>
      <c r="C11" t="s">
        <v>24</v>
      </c>
      <c r="D11" s="4">
        <v>1</v>
      </c>
      <c r="E11" s="6">
        <f>D11*$B$2</f>
        <v>1</v>
      </c>
      <c r="F11" t="s">
        <v>27</v>
      </c>
      <c r="G11" s="8">
        <f>E11*6</f>
        <v>6</v>
      </c>
    </row>
    <row r="12">
      <c r="A12" t="s">
        <v>28</v>
      </c>
      <c r="B12" t="s">
        <v>29</v>
      </c>
      <c r="C12" t="s">
        <v>24</v>
      </c>
      <c r="D12" s="4">
        <v>1.481</v>
      </c>
      <c r="E12" s="6">
        <f>D12*$B$2</f>
        <v>1.481</v>
      </c>
      <c r="F12" t="s">
        <v>3</v>
      </c>
      <c r="G12" s="8">
        <f>E12*11</f>
        <v>16.291</v>
      </c>
    </row>
    <row r="13">
      <c r="A13" t="s">
        <v>30</v>
      </c>
      <c r="B13" t="s">
        <v>31</v>
      </c>
      <c r="C13" t="s">
        <v>24</v>
      </c>
      <c r="D13" s="4">
        <v>2</v>
      </c>
      <c r="E13" s="6">
        <f>D13*$B$2</f>
        <v>2</v>
      </c>
      <c r="F13" t="s">
        <v>15</v>
      </c>
      <c r="G13" s="8">
        <f>E13*7.5</f>
        <v>15</v>
      </c>
    </row>
    <row r="14">
      <c r="A14" t="s">
        <v>32</v>
      </c>
      <c r="B14" t="s">
        <v>33</v>
      </c>
      <c r="C14" t="s">
        <v>24</v>
      </c>
      <c r="D14" s="4">
        <v>2</v>
      </c>
      <c r="E14" s="6">
        <f>D14*$B$2</f>
        <v>2</v>
      </c>
      <c r="F14" t="s">
        <v>15</v>
      </c>
      <c r="G14" s="8">
        <f>E14*1.7</f>
        <v>3.4</v>
      </c>
    </row>
    <row r="15">
      <c r="A15" t="s">
        <v>34</v>
      </c>
      <c r="B15" t="s">
        <v>35</v>
      </c>
      <c r="C15" t="s">
        <v>24</v>
      </c>
      <c r="D15" s="4">
        <v>2</v>
      </c>
      <c r="E15" s="6">
        <f>D15*$B$2</f>
        <v>2</v>
      </c>
      <c r="F15" t="s">
        <v>15</v>
      </c>
      <c r="G15" s="8">
        <f>E15*0.9</f>
        <v>1.8</v>
      </c>
    </row>
    <row r="16">
      <c r="A16" t="s">
        <v>36</v>
      </c>
      <c r="B16" t="s">
        <v>37</v>
      </c>
      <c r="C16" t="s">
        <v>24</v>
      </c>
      <c r="D16" s="4">
        <v>6</v>
      </c>
      <c r="E16" s="6">
        <f>D16*$B$2</f>
        <v>6</v>
      </c>
      <c r="F16" t="s">
        <v>15</v>
      </c>
      <c r="G16" s="8">
        <f>E16*0.35</f>
        <v>2.1</v>
      </c>
    </row>
    <row r="17">
      <c r="A17" t="s">
        <v>38</v>
      </c>
      <c r="B17" t="s">
        <v>39</v>
      </c>
      <c r="C17" t="s">
        <v>40</v>
      </c>
      <c r="D17" s="4">
        <v>4</v>
      </c>
      <c r="E17" s="6">
        <f>D17*$B$2</f>
        <v>4</v>
      </c>
      <c r="F17" t="s">
        <v>15</v>
      </c>
      <c r="G17" s="8">
        <f>E17*1.75</f>
        <v>7</v>
      </c>
    </row>
    <row r="18">
      <c r="A18" t="s">
        <v>41</v>
      </c>
      <c r="B18" t="s">
        <v>42</v>
      </c>
      <c r="C18" t="s">
        <v>43</v>
      </c>
      <c r="D18" s="4">
        <v>0.073</v>
      </c>
      <c r="E18" s="6">
        <f>D18*$B$2</f>
        <v>0.073</v>
      </c>
      <c r="F18" t="s">
        <v>15</v>
      </c>
      <c r="G18" s="8">
        <f>E18*0.42</f>
        <v>0.03066</v>
      </c>
    </row>
    <row r="19">
      <c r="A19" t="s">
        <v>44</v>
      </c>
      <c r="B19" t="s">
        <v>45</v>
      </c>
      <c r="C19" t="s">
        <v>46</v>
      </c>
      <c r="D19" s="4">
        <v>1</v>
      </c>
      <c r="E19" s="6">
        <f>D19*$B$2</f>
        <v>1</v>
      </c>
      <c r="F19" t="s">
        <v>15</v>
      </c>
      <c r="G19" s="8">
        <f>E19*3.21</f>
        <v>3.21</v>
      </c>
    </row>
    <row r="20">
      <c r="A20" t="s">
        <v>47</v>
      </c>
      <c r="B20" t="s">
        <v>48</v>
      </c>
      <c r="C20" t="s">
        <v>49</v>
      </c>
      <c r="D20" s="4">
        <v>2</v>
      </c>
      <c r="E20" s="6">
        <f>D20*$B$2</f>
        <v>2</v>
      </c>
      <c r="F20" t="s">
        <v>15</v>
      </c>
      <c r="G20" s="8">
        <f>E20*6.5</f>
        <v>13</v>
      </c>
    </row>
    <row r="21">
      <c r="A21"/>
      <c r="B21"/>
      <c r="C21"/>
      <c r="D21"/>
      <c r="E21"/>
      <c r="F21" t="s" s="9">
        <v>50</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57</v>
      </c>
      <c r="B3">
        <v>2</v>
      </c>
      <c r="C3"/>
      <c r="D3" t="inlineStr" s="11">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E3" t="s" s="11"/>
      <c r="F3"/>
    </row>
    <row r="4">
      <c r="A4" t="s">
        <v>57</v>
      </c>
      <c r="B4">
        <v>3</v>
      </c>
      <c r="C4"/>
      <c r="D4" t="inlineStr" s="11">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E4" t="s" s="11"/>
      <c r="F4"/>
    </row>
    <row r="5">
      <c r="A5" t="s">
        <v>57</v>
      </c>
      <c r="B5">
        <v>4</v>
      </c>
      <c r="C5"/>
      <c r="D5" t="inlineStr" s="11">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E5" t="s" s="11"/>
      <c r="F5"/>
    </row>
    <row r="6">
      <c r="A6" t="s">
        <v>57</v>
      </c>
      <c r="B6">
        <v>5</v>
      </c>
      <c r="C6"/>
      <c r="D6" t="inlineStr" s="11">
        <is>
          <t>Servir - Deposer dans le fond de l'assiette ou d'un bol, des rondelles de pain toastees et de l'emmenthal rape. Servir le potage cultivateur tres chaud, quelques pluches de cerfeuil au depart du plat (facultatif).</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64</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79</v>
      </c>
      <c r="B1"/>
      <c r="C1"/>
      <c r="D1"/>
    </row>
    <row r="2">
      <c r="A2" t="str" s="12">
        <f>"GRO_CDC_042 · GRO.POTAGES · référence : "&amp;Besoins!B3&amp;" "&amp;Besoins!C3&amp;" · multiplicateur réglable sur la feuille ""Besoins"""</f>
        <v>GRO_CDC_042 · GRO.POTAGES · référence : 100 pc · multiplicateur réglable sur la feuille </v>
      </c>
      <c r="B2"/>
      <c r="C2"/>
      <c r="D2"/>
    </row>
    <row r="3">
      <c r="A3"/>
      <c r="B3"/>
      <c r="C3"/>
      <c r="D3"/>
    </row>
    <row r="4">
      <c r="A4" t="s" s="13">
        <v>80</v>
      </c>
      <c r="B4"/>
      <c r="C4"/>
      <c r="D4"/>
    </row>
    <row r="5">
      <c r="A5" t="s" s="14">
        <v>81</v>
      </c>
      <c r="B5" t="str" s="11">
        <f>Procedure!D2</f>
        <v>Mise en place du poste de travail - Verifier les D.L.C., peser les denrees, selectionner le materiel necessaire. Laver et desinfecter le materiel et le poste de travail en suivant les protocoles.</v>
      </c>
      <c r="C5"/>
      <c r="D5"/>
    </row>
    <row r="6">
      <c r="A6" t="s" s="14">
        <v>82</v>
      </c>
      <c r="B6" t="str" s="11">
        <f>Procedure!D3</f>
        <v>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v>
      </c>
      <c r="C6"/>
      <c r="D6"/>
    </row>
    <row r="7">
      <c r="A7"/>
      <c r="B7" t="str">
        <f>Besoins!B15</f>
        <v>POIREAU France cat.I</v>
      </c>
      <c r="C7" s="6">
        <f>Besoins!E15</f>
        <v>2</v>
      </c>
      <c r="D7" t="str">
        <f>Besoins!F15</f>
        <v>kg</v>
      </c>
    </row>
    <row r="8">
      <c r="A8"/>
      <c r="B8" t="str">
        <f>Besoins!B17</f>
        <v>CAROTTE France lavée biologique</v>
      </c>
      <c r="C8" s="6">
        <f>Besoins!E17</f>
        <v>4</v>
      </c>
      <c r="D8" t="str">
        <f>Besoins!F17</f>
        <v>kg</v>
      </c>
    </row>
    <row r="9">
      <c r="A9"/>
      <c r="B9" t="str">
        <f>Besoins!B14</f>
        <v>NAVET primeur France</v>
      </c>
      <c r="C9" s="6">
        <f>Besoins!E14</f>
        <v>2</v>
      </c>
      <c r="D9" t="str">
        <f>Besoins!F14</f>
        <v>kg</v>
      </c>
    </row>
    <row r="10">
      <c r="A10"/>
      <c r="B10" t="str">
        <f>Besoins!B10</f>
        <v>CÉLERI-RAVE France</v>
      </c>
      <c r="C10" s="6">
        <f>Besoins!E10</f>
        <v>1</v>
      </c>
      <c r="D10" t="str">
        <f>Besoins!F10</f>
        <v>kg</v>
      </c>
    </row>
    <row r="11">
      <c r="A11"/>
      <c r="B11" t="str">
        <f>Besoins!B16</f>
        <v>POMME DE TERRE basique div.var.cons France lavée cat.I 40-70mm sac 10kg</v>
      </c>
      <c r="C11" s="6">
        <f>Besoins!E16</f>
        <v>6</v>
      </c>
      <c r="D11" t="str">
        <f>Besoins!F16</f>
        <v>kg</v>
      </c>
    </row>
    <row r="12">
      <c r="A12"/>
      <c r="B12" t="str">
        <f>Besoins!B13</f>
        <v>HARICOT VERT vert Kenya extra très fin</v>
      </c>
      <c r="C12" s="6">
        <f>Besoins!E13</f>
        <v>2</v>
      </c>
      <c r="D12" t="str">
        <f>Besoins!F13</f>
        <v>kg</v>
      </c>
    </row>
    <row r="13">
      <c r="A13"/>
      <c r="B13" t="str">
        <f>Besoins!B12</f>
        <v>CHOU vert France cat.I colis de 6</v>
      </c>
      <c r="C13" s="6">
        <f>Besoins!E12</f>
        <v>1.481</v>
      </c>
      <c r="D13" t="str">
        <f>Besoins!F12</f>
        <v>pc</v>
      </c>
    </row>
    <row r="14">
      <c r="A14"/>
      <c r="B14" t="str">
        <f>Besoins!B20</f>
        <v>Poitrine de porc fraîche</v>
      </c>
      <c r="C14" s="6">
        <f>Besoins!E20</f>
        <v>2</v>
      </c>
      <c r="D14" t="str">
        <f>Besoins!F20</f>
        <v>kg</v>
      </c>
    </row>
    <row r="15">
      <c r="A15"/>
      <c r="B15" t="s">
        <v>83</v>
      </c>
      <c r="C15" s="6">
        <f>'Besoins'!$B$2*0.03</f>
        <v>0.03</v>
      </c>
      <c r="D15" t="s">
        <v>15</v>
      </c>
    </row>
    <row r="16">
      <c r="A16" t="s" s="14">
        <v>84</v>
      </c>
      <c r="B16" t="str" s="11">
        <f>Procedure!D4</f>
        <v>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v>
      </c>
      <c r="C16"/>
      <c r="D16"/>
    </row>
    <row r="17">
      <c r="A17"/>
      <c r="B17" t="str">
        <f>Besoins!B15</f>
        <v>POIREAU France cat.I</v>
      </c>
      <c r="C17" s="6">
        <f>Besoins!E15</f>
        <v>2</v>
      </c>
      <c r="D17" t="str">
        <f>Besoins!F15</f>
        <v>kg</v>
      </c>
    </row>
    <row r="18">
      <c r="A18"/>
      <c r="B18" t="str">
        <f>Besoins!B17</f>
        <v>CAROTTE France lavée biologique</v>
      </c>
      <c r="C18" s="6">
        <f>Besoins!E17</f>
        <v>4</v>
      </c>
      <c r="D18" t="str">
        <f>Besoins!F17</f>
        <v>kg</v>
      </c>
    </row>
    <row r="19">
      <c r="A19"/>
      <c r="B19" t="str">
        <f>Besoins!B14</f>
        <v>NAVET primeur France</v>
      </c>
      <c r="C19" s="6">
        <f>Besoins!E14</f>
        <v>2</v>
      </c>
      <c r="D19" t="str">
        <f>Besoins!F14</f>
        <v>kg</v>
      </c>
    </row>
    <row r="20">
      <c r="A20"/>
      <c r="B20" t="str">
        <f>Besoins!B10</f>
        <v>CÉLERI-RAVE France</v>
      </c>
      <c r="C20" s="6">
        <f>Besoins!E10</f>
        <v>1</v>
      </c>
      <c r="D20" t="str">
        <f>Besoins!F10</f>
        <v>kg</v>
      </c>
    </row>
    <row r="21">
      <c r="A21"/>
      <c r="B21" t="str">
        <f>Besoins!B16</f>
        <v>POMME DE TERRE basique div.var.cons France lavée cat.I 40-70mm sac 10kg</v>
      </c>
      <c r="C21" s="6">
        <f>Besoins!E16</f>
        <v>6</v>
      </c>
      <c r="D21" t="str">
        <f>Besoins!F16</f>
        <v>kg</v>
      </c>
    </row>
    <row r="22">
      <c r="A22"/>
      <c r="B22" t="str">
        <f>Besoins!B19</f>
        <v>Petits pois doux très fins surgelés</v>
      </c>
      <c r="C22" s="6">
        <f>Besoins!E19</f>
        <v>1</v>
      </c>
      <c r="D22" t="str">
        <f>Besoins!F19</f>
        <v>kg</v>
      </c>
    </row>
    <row r="23">
      <c r="A23"/>
      <c r="B23" t="str">
        <f>Besoins!B13</f>
        <v>HARICOT VERT vert Kenya extra très fin</v>
      </c>
      <c r="C23" s="6">
        <f>Besoins!E13</f>
        <v>2</v>
      </c>
      <c r="D23" t="str">
        <f>Besoins!F13</f>
        <v>kg</v>
      </c>
    </row>
    <row r="24">
      <c r="A24"/>
      <c r="B24" t="str">
        <f>Besoins!B12</f>
        <v>CHOU vert France cat.I colis de 6</v>
      </c>
      <c r="C24" s="6">
        <f>Besoins!E12</f>
        <v>1.481</v>
      </c>
      <c r="D24" t="str">
        <f>Besoins!F12</f>
        <v>pc</v>
      </c>
    </row>
    <row r="25">
      <c r="A25"/>
      <c r="B25" t="str">
        <f>Besoins!B8</f>
        <v>Beurre doux 82% MG plaquette</v>
      </c>
      <c r="C25" s="6">
        <f>Besoins!E8</f>
        <v>0.5</v>
      </c>
      <c r="D25" t="str">
        <f>Besoins!F8</f>
        <v>kg</v>
      </c>
    </row>
    <row r="26">
      <c r="A26"/>
      <c r="B26" t="str">
        <f>Besoins!B18</f>
        <v>Gros sel de mer</v>
      </c>
      <c r="C26" s="6">
        <f>Besoins!E18</f>
        <v>0.073</v>
      </c>
      <c r="D26" t="str">
        <f>Besoins!F18</f>
        <v>kg</v>
      </c>
    </row>
    <row r="27">
      <c r="A27" t="s" s="14">
        <v>85</v>
      </c>
      <c r="B27" t="str" s="11">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v>
      </c>
      <c r="C27"/>
      <c r="D27"/>
    </row>
    <row r="28">
      <c r="A28"/>
      <c r="B28" t="str">
        <f>Besoins!B7</f>
        <v>Pain rassis</v>
      </c>
      <c r="C28" s="6">
        <f>Besoins!E7</f>
        <v>6</v>
      </c>
      <c r="D28" t="str">
        <f>Besoins!F7</f>
        <v>pc</v>
      </c>
    </row>
    <row r="29">
      <c r="A29" t="s" s="14">
        <v>86</v>
      </c>
      <c r="B29" t="str" s="11">
        <f>Procedure!D6</f>
        <v>Servir - Deposer dans le fond de l'assiette ou d'un bol, des rondelles de pain toastees et de l'emmenthal rape. Servir le potage cultivateur tres chaud, quelques pluches de cerfeuil au depart du plat (facultatif).</v>
      </c>
      <c r="C29"/>
      <c r="D29"/>
    </row>
    <row r="30">
      <c r="A30"/>
      <c r="B30"/>
      <c r="C30"/>
      <c r="D30"/>
    </row>
    <row r="31">
      <c r="A31" t="s" s="15">
        <v>87</v>
      </c>
      <c r="B31"/>
      <c r="C31"/>
      <c r="D31"/>
    </row>
  </sheetData>
  <sheetProtection sheet="1" formatRows="0" formatColumns="0"/>
  <mergeCells count="9">
    <mergeCell ref="A1:D1"/>
    <mergeCell ref="A2:D2"/>
    <mergeCell ref="A4:D4"/>
    <mergeCell ref="B5:D5"/>
    <mergeCell ref="B6:D6"/>
    <mergeCell ref="B16:D16"/>
    <mergeCell ref="B27:D27"/>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2026-09-23T19:51:47Z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2026-09-23T19:51:47Z</dcterms:modified>
  <cp:revision>1</cp:revision>
</cp:coreProperties>
</file>