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<sst xmlns="http://schemas.openxmlformats.org/spreadsheetml/2006/main" count="62" uniqueCount="62">
  <si>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</si>
  <si>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</si>
  <si>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</si>
  <si>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pc</t>
  </si>
  <si>
    <t>Quantité obtenue</t>
  </si>
  <si>
    <t>Code</t>
  </si>
  <si>
    <t>Matière première</t>
  </si>
  <si>
    <t>Classe</t>
  </si>
  <si>
    <t>Base (×1, modifiable)</t>
  </si>
  <si>
    <t>Quantité</t>
  </si>
  <si>
    <t>Unité</t>
  </si>
  <si>
    <t>Coût</t>
  </si>
  <si>
    <t>NAPPAGE-ABRICO</t>
  </si>
  <si>
    <t>Nappage abricot (glaçage)</t>
  </si>
  <si>
    <t>Chocolats décor et confiserie</t>
  </si>
  <si>
    <t>kg</t>
  </si>
  <si>
    <t>FAR-T55</t>
  </si>
  <si>
    <t>Farine de blé T55</t>
  </si>
  <si>
    <t>Farines de blé</t>
  </si>
  <si>
    <t>BEU-DOUX</t>
  </si>
  <si>
    <t>Beurre doux 82% MG plaquette</t>
  </si>
  <si>
    <t>Beurres et margarines</t>
  </si>
  <si>
    <t>OVO-ENT-LIQ</t>
  </si>
  <si>
    <t>Oeuf entier liquide pasteurisé</t>
  </si>
  <si>
    <t>Ovoproduits</t>
  </si>
  <si>
    <t>SUC-BLANC</t>
  </si>
  <si>
    <t>Sucre blanc cristal sac 25 kg</t>
  </si>
  <si>
    <t>Sucres et édulcorants</t>
  </si>
  <si>
    <t>Total</t>
  </si>
  <si>
    <t>Recette</t>
  </si>
  <si>
    <t>#</t>
  </si>
  <si>
    <t>Verbe</t>
  </si>
  <si>
    <t>Étape</t>
  </si>
  <si>
    <t>Précision technique</t>
  </si>
  <si>
    <t>Durée</t>
  </si>
  <si>
    <t>GÉNOISE FOURRÉE À LA CRÈME FRANGIPANE</t>
  </si>
  <si>
    <t>Garnir les bacs — Répartir la pâte à génoise dans les 4 bacs avec une écumoire. Égaliser la surface avec une corne, sans toutefois lisser la pâte.</t>
  </si>
  <si>
    <t>Niveau</t>
  </si>
  <si>
    <t>Composant</t>
  </si>
  <si>
    <t>Type</t>
  </si>
  <si>
    <t>Quantité (× multiplicateur, voir feuille Besoins)</t>
  </si>
  <si>
    <t>recette</t>
  </si>
  <si>
    <t xml:space="preserve">    ↳ Farine de blé T55</t>
  </si>
  <si>
    <t>matiere</t>
  </si>
  <si>
    <t xml:space="preserve">    ↳ Sucre blanc cristal sac 25 kg</t>
  </si>
  <si>
    <t xml:space="preserve">    ↳ Oeuf entier liquide pasteurisé</t>
  </si>
  <si>
    <t>lt</t>
  </si>
  <si>
    <t xml:space="preserve">    ↳ Beurre doux 82% MG plaquette</t>
  </si>
  <si>
    <t xml:space="preserve">    ↳ Nappage abricot (glaçage)</t>
  </si>
  <si>
    <t>Fiche technique — GÉNOISE FOURRÉE À LA CRÈME FRANGIPANE</t>
  </si>
  <si>
    <t>GÉNOISE FOURRÉE À LA CRÈME FRANGIPANE  GRO_CDC_230</t>
  </si>
  <si>
    <t>1.</t>
  </si>
  <si>
    <t>2.</t>
  </si>
  <si>
    <t xml:space="preserve">    Farine de blé T55</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</si>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</sst>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E7*5.5</f>
        <v>5.5</v>
      </c>
    </row>
    <row r="8">
      <c r="A8" t="s">
        <v>16</v>
      </c>
      <c r="B8" t="s">
        <v>17</v>
      </c>
      <c r="C8" t="s">
        <v>18</v>
      </c>
      <c r="D8" s="4">
        <v>1.6</v>
      </c>
      <c r="E8" s="6">
        <f>D8*$B$2</f>
        <v>1.6</v>
      </c>
      <c r="F8" t="s">
        <v>15</v>
      </c>
      <c r="G8" s="8">
        <f>E8*0.56</f>
        <v>0.896</v>
      </c>
    </row>
    <row r="9">
      <c r="A9" t="s">
        <v>19</v>
      </c>
      <c r="B9" t="s">
        <v>20</v>
      </c>
      <c r="C9" t="s">
        <v>21</v>
      </c>
      <c r="D9" s="4">
        <v>0.2</v>
      </c>
      <c r="E9" s="6">
        <f>D9*$B$2</f>
        <v>0.2</v>
      </c>
      <c r="F9" t="s">
        <v>15</v>
      </c>
      <c r="G9" s="8">
        <f>E9*5.2</f>
        <v>1.04</v>
      </c>
    </row>
    <row r="10">
      <c r="A10" t="s">
        <v>22</v>
      </c>
      <c r="B10" t="s">
        <v>23</v>
      </c>
      <c r="C10" t="s">
        <v>24</v>
      </c>
      <c r="D10" s="4">
        <v>2</v>
      </c>
      <c r="E10" s="6">
        <f>D10*$B$2</f>
        <v>2</v>
      </c>
      <c r="F10" t="s">
        <v>15</v>
      </c>
      <c r="G10" s="8">
        <f>E10*3.9</f>
        <v>7.8</v>
      </c>
    </row>
    <row r="11">
      <c r="A11" t="s">
        <v>25</v>
      </c>
      <c r="B11" t="s">
        <v>26</v>
      </c>
      <c r="C11" t="s">
        <v>27</v>
      </c>
      <c r="D11" s="4">
        <v>1.5</v>
      </c>
      <c r="E11" s="6">
        <f>D11*$B$2</f>
        <v>1.5</v>
      </c>
      <c r="F11" t="s">
        <v>15</v>
      </c>
      <c r="G11" s="8">
        <f>E11*0.82</f>
        <v>1.23</v>
      </c>
    </row>
    <row r="12">
      <c r="A12"/>
      <c r="B12"/>
      <c r="C12"/>
      <c r="D12"/>
      <c r="E12"/>
      <c r="F12" t="s" s="9">
        <v>28</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35</v>
      </c>
      <c r="B3">
        <v>2</v>
      </c>
      <c r="C3"/>
      <c r="D3" t="inlineStr" s="11">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t="s" s="11"/>
      <c r="F3"/>
    </row>
    <row r="4">
      <c r="A4" t="s">
        <v>35</v>
      </c>
      <c r="B4">
        <v>3</v>
      </c>
      <c r="C4"/>
      <c r="D4" t="inlineStr" s="11">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1"/>
      <c r="F4"/>
    </row>
    <row r="5">
      <c r="A5" t="s">
        <v>35</v>
      </c>
      <c r="B5">
        <v>4</v>
      </c>
      <c r="C5"/>
      <c r="D5" t="inlineStr" s="11">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t="s" s="11"/>
      <c r="F5"/>
    </row>
    <row r="6">
      <c r="A6" t="s">
        <v>35</v>
      </c>
      <c r="B6">
        <v>5</v>
      </c>
      <c r="C6"/>
      <c r="D6" t="inlineStr" s="11">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t="s" s="11"/>
      <c r="F6"/>
    </row>
    <row r="7">
      <c r="A7" t="s">
        <v>35</v>
      </c>
      <c r="B7">
        <v>6</v>
      </c>
      <c r="C7"/>
      <c r="D7" t="s" s="11">
        <v>36</v>
      </c>
      <c r="E7" t="s" s="11"/>
      <c r="F7"/>
    </row>
    <row r="8">
      <c r="A8" t="s">
        <v>35</v>
      </c>
      <c r="B8">
        <v>7</v>
      </c>
      <c r="C8"/>
      <c r="D8" t="inlineStr" s="11">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t="s" s="11"/>
      <c r="F8"/>
    </row>
    <row r="9">
      <c r="A9" t="s">
        <v>35</v>
      </c>
      <c r="B9">
        <v>8</v>
      </c>
      <c r="C9"/>
      <c r="D9" t="inlineStr" s="11">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t="s" s="11"/>
      <c r="F9"/>
    </row>
    <row r="10">
      <c r="A10" t="s">
        <v>35</v>
      </c>
      <c r="B10">
        <v>9</v>
      </c>
      <c r="C10"/>
      <c r="D10" t="inlineStr" s="11">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35</v>
      </c>
      <c r="C2" t="s">
        <v>41</v>
      </c>
      <c r="D2" s="6">
        <f>'Besoins'!$B$2*100</f>
        <v>100</v>
      </c>
      <c r="E2" t="s">
        <v>3</v>
      </c>
    </row>
    <row r="3">
      <c r="A3">
        <v>1</v>
      </c>
      <c r="B3" t="s">
        <v>42</v>
      </c>
      <c r="C3" t="s">
        <v>43</v>
      </c>
      <c r="D3" s="6">
        <f>'Besoins'!$B$2*1.5</f>
        <v>1.5</v>
      </c>
      <c r="E3" t="s">
        <v>15</v>
      </c>
    </row>
    <row r="4">
      <c r="A4">
        <v>1</v>
      </c>
      <c r="B4" t="s">
        <v>44</v>
      </c>
      <c r="C4" t="s">
        <v>43</v>
      </c>
      <c r="D4" s="6">
        <f>'Besoins'!$B$2*1.5</f>
        <v>1.5</v>
      </c>
      <c r="E4" t="s">
        <v>15</v>
      </c>
    </row>
    <row r="5">
      <c r="A5">
        <v>1</v>
      </c>
      <c r="B5" t="s">
        <v>45</v>
      </c>
      <c r="C5" t="s">
        <v>43</v>
      </c>
      <c r="D5" s="6">
        <f>'Besoins'!$B$2*2</f>
        <v>2</v>
      </c>
      <c r="E5" t="s">
        <v>46</v>
      </c>
    </row>
    <row r="6">
      <c r="A6">
        <v>1</v>
      </c>
      <c r="B6" t="s">
        <v>47</v>
      </c>
      <c r="C6" t="s">
        <v>43</v>
      </c>
      <c r="D6" s="6">
        <f>'Besoins'!$B$2*0.2</f>
        <v>0.2</v>
      </c>
      <c r="E6" t="s">
        <v>15</v>
      </c>
    </row>
    <row r="7">
      <c r="A7">
        <v>1</v>
      </c>
      <c r="B7" t="s">
        <v>42</v>
      </c>
      <c r="C7" t="s">
        <v>43</v>
      </c>
      <c r="D7" s="6">
        <f>'Besoins'!$B$2*0.1</f>
        <v>0.1</v>
      </c>
      <c r="E7" t="s">
        <v>15</v>
      </c>
    </row>
    <row r="8">
      <c r="A8">
        <v>1</v>
      </c>
      <c r="B8" t="s">
        <v>48</v>
      </c>
      <c r="C8" t="s">
        <v>43</v>
      </c>
      <c r="D8" s="6">
        <f>'Besoins'!$B$2*1</f>
        <v>1</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49</v>
      </c>
      <c r="B1"/>
      <c r="C1"/>
      <c r="D1"/>
    </row>
    <row r="2">
      <c r="A2" t="str" s="12">
        <f>"GRO_CDC_230 · CUI.PATES · référence : "&amp;Besoins!B3&amp;" "&amp;Besoins!C3&amp;" · multiplicateur réglable sur la feuille ""Besoins"""</f>
        <v>GRO_CDC_230 · CUI.PATES · référence : 100 pc · multiplicateur réglable sur la feuille </v>
      </c>
      <c r="B2"/>
      <c r="C2"/>
      <c r="D2"/>
    </row>
    <row r="3">
      <c r="A3"/>
      <c r="B3"/>
      <c r="C3"/>
      <c r="D3"/>
    </row>
    <row r="4">
      <c r="A4" t="s" s="13">
        <v>50</v>
      </c>
      <c r="B4"/>
      <c r="C4"/>
      <c r="D4"/>
    </row>
    <row r="5">
      <c r="A5" t="s" s="14">
        <v>51</v>
      </c>
      <c r="B5" t="str" s="11">
        <f>Procedure!D2</f>
        <v>Mise en place du poste de travail — Vérifier les D.L.C., peser les denrées, sélectionner le matériel nécessaire. Laver et désinfecter le matériel et le poste de travail en suivant les protocoles.</v>
      </c>
      <c r="C5"/>
      <c r="D5"/>
    </row>
    <row r="6">
      <c r="A6" t="s" s="14">
        <v>52</v>
      </c>
      <c r="B6" t="str" s="11">
        <f>Procedure!D3</f>
        <v>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v>
      </c>
      <c r="C6"/>
      <c r="D6"/>
    </row>
    <row r="7">
      <c r="A7"/>
      <c r="B7" t="str">
        <f>Besoins!B9</f>
        <v>Beurre doux 82% MG plaquette</v>
      </c>
      <c r="C7" s="6">
        <f>Besoins!E9</f>
        <v>0.2</v>
      </c>
      <c r="D7" t="str">
        <f>Besoins!F9</f>
        <v>kg</v>
      </c>
    </row>
    <row r="8">
      <c r="A8"/>
      <c r="B8" t="s">
        <v>53</v>
      </c>
      <c r="C8" s="6">
        <f>'Besoins'!$B$2*0.1</f>
        <v>0.1</v>
      </c>
      <c r="D8" t="s">
        <v>15</v>
      </c>
    </row>
    <row r="9">
      <c r="A9" t="s" s="14">
        <v>54</v>
      </c>
      <c r="B9" t="str" s="11">
        <f>Procedure!D4</f>
        <v>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v>
      </c>
      <c r="C9"/>
      <c r="D9"/>
    </row>
    <row r="10">
      <c r="A10"/>
      <c r="B10" t="str">
        <f>Besoins!B11</f>
        <v>Sucre blanc cristal sac 25 kg</v>
      </c>
      <c r="C10" s="6">
        <f>Besoins!E11</f>
        <v>1.5</v>
      </c>
      <c r="D10" t="str">
        <f>Besoins!F11</f>
        <v>kg</v>
      </c>
    </row>
    <row r="11">
      <c r="A11"/>
      <c r="B11" t="str">
        <f>Besoins!B10</f>
        <v>Oeuf entier liquide pasteurisé</v>
      </c>
      <c r="C11" s="6">
        <f>Besoins!E10</f>
        <v>2</v>
      </c>
      <c r="D11" t="str">
        <f>Besoins!F10</f>
        <v>lt</v>
      </c>
    </row>
    <row r="12">
      <c r="A12" t="s" s="14">
        <v>55</v>
      </c>
      <c r="B12" t="str" s="11">
        <f>Procedure!D5</f>
        <v>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v>
      </c>
      <c r="C12"/>
      <c r="D12"/>
    </row>
    <row r="13">
      <c r="A13"/>
      <c r="B13" t="s">
        <v>53</v>
      </c>
      <c r="C13" s="6">
        <f>'Besoins'!$B$2*1.5</f>
        <v>1.5</v>
      </c>
      <c r="D13" t="s">
        <v>15</v>
      </c>
    </row>
    <row r="14">
      <c r="A14" t="s" s="14">
        <v>56</v>
      </c>
      <c r="B14" t="str" s="11">
        <f>Procedure!D6</f>
        <v>Confectionner la frangipane — Confectionner la crème pâtissière à froid, réalisée à partir de produits déshydratés, en se reportant aux recommandations du fabricant. Incorporer au fouet, la poudre d'amandes et l'arôme d'amandes amères à la crème pâtissière.</v>
      </c>
      <c r="C14"/>
      <c r="D14"/>
    </row>
    <row r="15">
      <c r="A15" t="s" s="14">
        <v>57</v>
      </c>
      <c r="B15" t="str" s="11">
        <f>Procedure!D7</f>
        <v>Garnir les bacs — Répartir la pâte à génoise dans les 4 bacs avec une écumoire. Égaliser la surface avec une corne, sans toutefois lisser la pâte.</v>
      </c>
      <c r="C15"/>
      <c r="D15"/>
    </row>
    <row r="16">
      <c r="A16" t="s" s="14">
        <v>58</v>
      </c>
      <c r="B16" t="str" s="11">
        <f>Procedure!D8</f>
        <v>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v>
      </c>
      <c r="C16"/>
      <c r="D16"/>
    </row>
    <row r="17">
      <c r="A17" t="s" s="14">
        <v>59</v>
      </c>
      <c r="B17" t="str" s="11">
        <f>Procedure!D9</f>
        <v>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v>
      </c>
      <c r="C17"/>
      <c r="D17"/>
    </row>
    <row r="18">
      <c r="A18" t="s" s="14">
        <v>60</v>
      </c>
      <c r="B18" t="str" s="11">
        <f>Procedure!D10</f>
        <v>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v>
      </c>
      <c r="C18"/>
      <c r="D18"/>
    </row>
    <row r="19">
      <c r="A19"/>
      <c r="B19" t="str">
        <f>Besoins!B7</f>
        <v>Nappage abricot (glaçage)</v>
      </c>
      <c r="C19" s="6">
        <f>Besoins!E7</f>
        <v>1</v>
      </c>
      <c r="D19" t="str">
        <f>Besoins!F7</f>
        <v>kg</v>
      </c>
    </row>
    <row r="20">
      <c r="A20"/>
      <c r="B20"/>
      <c r="C20"/>
      <c r="D20"/>
    </row>
    <row r="21">
      <c r="A21" t="s" s="15">
        <v>61</v>
      </c>
      <c r="B21"/>
      <c r="C21"/>
      <c r="D21"/>
    </row>
  </sheetData>
  <sheetProtection sheet="1" formatRows="0" formatColumns="0"/>
  <mergeCells count="13">
    <mergeCell ref="A1:D1"/>
    <mergeCell ref="A2:D2"/>
    <mergeCell ref="A4:D4"/>
    <mergeCell ref="B5:D5"/>
    <mergeCell ref="B6:D6"/>
    <mergeCell ref="B9:D9"/>
    <mergeCell ref="B12:D12"/>
    <mergeCell ref="B14:D14"/>
    <mergeCell ref="B15:D15"/>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2026-09-23T20:36:36Z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2026-09-23T20:36:36Z</dcterms:modified>
  <cp:revision>1</cp:revision>
</cp:coreProperties>
</file>