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<sst xmlns="http://schemas.openxmlformats.org/spreadsheetml/2006/main" count="61" uniqueCount="61">
  <si>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</si>
  <si>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</si>
  <si>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</si>
  <si>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</si>
  <si>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</si>
  <si>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</si>
  <si>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</si>
  <si>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</si>
  <si>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</si>
  <si>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</si>
  <si>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</si>
  <si>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</si>
  <si>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</si>
  <si>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</si>
  <si>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</si>
  <si>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</si>
  <si>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</si>
  <si>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</si>
  <si>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</si>
  <si>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</si>
  <si>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</si>
  <si>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</si>
  <si>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</si>
  <si>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</si>
  <si>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</si>
  <si>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</si>
  <si>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</si>
  <si>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</si>
  <si>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</si>
  <si>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</si>
  <si>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</si>
  <si>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</si>
  <si>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</si>
  <si>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</si>
  <si>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</si>
  <si>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</si>
  <si>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</si>
  <si>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</si>
  <si>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CAFé (BAC)</t>
  </si>
  <si>
    <t>MOUSSE AU CAFé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</si>
  <si>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</si>
  <si>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</si>
  <si>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</si>
  <si>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</si>
  <si>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</si>
  <si>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</si>
  <si>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</si>
  <si>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</si>
  <si>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</si>
  <si>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</si>
  <si>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 (conv.)</t>
  </si>
  <si>
    <t>conversion</t>
  </si>
  <si>
    <t xml:space="preserve">        ↳ MERINGUE CUITE</t>
  </si>
  <si>
    <t xml:space="preserve">            ↳ BLANC D'OEUF (P) (conv.)</t>
  </si>
  <si>
    <t xml:space="preserve">            ↳ SUCRE (S2)</t>
  </si>
  <si>
    <t xml:space="preserve">            ↳ EAU</t>
  </si>
  <si>
    <t>Fiche technique — MOUSSE AU CAFé (BAC)</t>
  </si>
  <si>
    <t>MOUSSE AU CAFé (BAC)  00001070</t>
  </si>
  <si>
    <t>↳ MOUSSE AU CAFé  00001068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</si>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</sst>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1.92</v>
      </c>
      <c r="C3" t="s" s="5">
        <v>3</v>
      </c>
      <c r="D3"/>
      <c r="E3"/>
      <c r="F3"/>
    </row>
    <row r="4">
      <c r="A4" t="s">
        <v>4</v>
      </c>
      <c r="B4" s="6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0.064</v>
      </c>
      <c r="E7" s="6">
        <f>D7*$B$2</f>
        <v>0.064</v>
      </c>
      <c r="F7" t="s">
        <v>15</v>
      </c>
      <c r="G7" s="9">
        <f>E7*8.6763</f>
        <v>0.555283</v>
      </c>
    </row>
    <row r="8">
      <c r="A8" t="s" s="8">
        <v>16</v>
      </c>
      <c r="B8" t="s">
        <v>17</v>
      </c>
      <c r="C8" t="s">
        <v>14</v>
      </c>
      <c r="D8" s="4">
        <v>8</v>
      </c>
      <c r="E8" s="6">
        <f>D8*$B$2</f>
        <v>8</v>
      </c>
      <c r="F8" t="s">
        <v>18</v>
      </c>
      <c r="G8" s="9">
        <f>E8*16.0945</f>
        <v>128.756</v>
      </c>
    </row>
    <row r="9">
      <c r="A9" t="s" s="8">
        <v>19</v>
      </c>
      <c r="B9" t="s">
        <v>20</v>
      </c>
      <c r="C9" t="s">
        <v>21</v>
      </c>
      <c r="D9" s="4">
        <v>1.144</v>
      </c>
      <c r="E9" s="6">
        <f>D9*$B$2</f>
        <v>1.144</v>
      </c>
      <c r="F9" t="s">
        <v>15</v>
      </c>
      <c r="G9" s="9">
        <f>E9*2.5335</f>
        <v>2.898324</v>
      </c>
    </row>
    <row r="10">
      <c r="A10" t="s" s="8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3</v>
      </c>
      <c r="G10" s="9">
        <f>E10*0.27</f>
        <v>1.08</v>
      </c>
    </row>
    <row r="11">
      <c r="A11" t="s" s="8">
        <v>25</v>
      </c>
      <c r="B11" t="s">
        <v>26</v>
      </c>
      <c r="C11" t="s">
        <v>27</v>
      </c>
      <c r="D11" s="4">
        <v>0.112</v>
      </c>
      <c r="E11" s="6">
        <f>D11*$B$2</f>
        <v>0.112</v>
      </c>
      <c r="F11" t="s">
        <v>15</v>
      </c>
      <c r="G11" s="9">
        <f>E11*0.003</f>
        <v>0.000336</v>
      </c>
    </row>
    <row r="12">
      <c r="A12" t="s" s="8">
        <v>28</v>
      </c>
      <c r="B12" t="s">
        <v>29</v>
      </c>
      <c r="C12" t="s">
        <v>30</v>
      </c>
      <c r="D12" s="4">
        <v>0.432</v>
      </c>
      <c r="E12" s="6">
        <f>D12*$B$2</f>
        <v>0.432</v>
      </c>
      <c r="F12" t="s">
        <v>18</v>
      </c>
      <c r="G12" s="9">
        <f>E12*0.95</f>
        <v>0.4104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'Besoins'!$B$2*1.92</f>
        <v>1.92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'Besoins'!$B$2*1.92</f>
        <v>1.92</v>
      </c>
      <c r="E3" t="s">
        <v>18</v>
      </c>
    </row>
    <row r="4">
      <c r="A4">
        <v>2</v>
      </c>
      <c r="B4" t="s">
        <v>47</v>
      </c>
      <c r="C4" t="s">
        <v>48</v>
      </c>
      <c r="D4" s="6">
        <f>'Besoins'!$B$2*1.144</f>
        <v>1.144</v>
      </c>
      <c r="E4" t="s">
        <v>15</v>
      </c>
    </row>
    <row r="5">
      <c r="A5">
        <v>2</v>
      </c>
      <c r="B5" t="s">
        <v>49</v>
      </c>
      <c r="C5" t="s">
        <v>48</v>
      </c>
      <c r="D5" s="6">
        <f>'Besoins'!$B$2*0.064</f>
        <v>0.064</v>
      </c>
      <c r="E5" t="s">
        <v>15</v>
      </c>
    </row>
    <row r="6">
      <c r="A6">
        <v>2</v>
      </c>
      <c r="B6" t="s">
        <v>50</v>
      </c>
      <c r="C6" t="s">
        <v>51</v>
      </c>
      <c r="D6" s="6">
        <f>'Besoins'!$B$2*8</f>
        <v>8</v>
      </c>
      <c r="E6" t="s">
        <v>3</v>
      </c>
    </row>
    <row r="7">
      <c r="A7">
        <v>2</v>
      </c>
      <c r="B7" t="s">
        <v>52</v>
      </c>
      <c r="C7" t="s">
        <v>45</v>
      </c>
      <c r="D7" s="6">
        <f>'Besoins'!$B$2*0.72</f>
        <v>0.72</v>
      </c>
      <c r="E7" t="s">
        <v>18</v>
      </c>
    </row>
    <row r="8">
      <c r="A8">
        <v>3</v>
      </c>
      <c r="B8" t="s">
        <v>53</v>
      </c>
      <c r="C8" t="s">
        <v>51</v>
      </c>
      <c r="D8" s="6">
        <f>'Besoins'!$B$2*8</f>
        <v>8</v>
      </c>
      <c r="E8" t="s">
        <v>3</v>
      </c>
    </row>
    <row r="9">
      <c r="A9">
        <v>3</v>
      </c>
      <c r="B9" t="s">
        <v>54</v>
      </c>
      <c r="C9" t="s">
        <v>48</v>
      </c>
      <c r="D9" s="6">
        <f>'Besoins'!$B$2*0.432</f>
        <v>0.432</v>
      </c>
      <c r="E9" t="s">
        <v>18</v>
      </c>
    </row>
    <row r="10">
      <c r="A10">
        <v>3</v>
      </c>
      <c r="B10" t="s">
        <v>55</v>
      </c>
      <c r="C10" t="s">
        <v>48</v>
      </c>
      <c r="D10" s="6">
        <f>'Besoins'!$B$2*0.112</f>
        <v>0.112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