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<sst xmlns="http://schemas.openxmlformats.org/spreadsheetml/2006/main" count="64" uniqueCount="64">
  <si>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</si>
  <si>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</si>
  <si>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</si>
  <si>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</si>
  <si>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</si>
  <si>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</si>
  <si>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</si>
  <si>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</si>
  <si>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</si>
  <si>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</si>
  <si>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</si>
  <si>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</si>
  <si>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</si>
  <si>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</si>
  <si>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</si>
  <si>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</si>
  <si>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00000137</t>
  </si>
  <si>
    <t>CANELLE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</si>
  <si>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</si>
  <si>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</si>
  <si>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</si>
  <si>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</si>
  <si>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</si>
  <si>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</si>
  <si>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</si>
  <si>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</si>
  <si>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</si>
  <si>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</si>
  <si>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</si>
  <si>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</si>
  <si>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</si>
  <si>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</si>
  <si>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00000005</t>
  </si>
  <si>
    <t>sucre (cassonade)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</si>
  <si>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</si>
  <si>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</si>
  <si>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</si>
  <si>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</si>
  <si>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</si>
  <si>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</si>
  <si>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</si>
  <si>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</si>
  <si>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</si>
  <si>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</si>
  <si>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PÂTE À SPÉCULOOS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</si>
  <si>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</si>
  <si>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</si>
  <si>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</si>
  <si>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</si>
  <si>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</si>
  <si>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</si>
  <si>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</si>
  <si>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(cassonade)</t>
  </si>
  <si>
    <t xml:space="preserve">    ↳ SUCRE (S2)</t>
  </si>
  <si>
    <t xml:space="preserve">    ↳ CANELLE</t>
  </si>
  <si>
    <t xml:space="preserve">    ↳ SEL</t>
  </si>
  <si>
    <t xml:space="preserve">    ↳ BAKING(gr) (conv.)</t>
  </si>
  <si>
    <t>conversion</t>
  </si>
  <si>
    <t xml:space="preserve">    ↳ OEUF (P) (conv.)</t>
  </si>
  <si>
    <t xml:space="preserve">    ↳ LAIT</t>
  </si>
  <si>
    <t xml:space="preserve">    ↳ FARINE (FLEUR DE FROMENT)</t>
  </si>
  <si>
    <t>Fiche technique — PÂTE À SPÉCULOOS</t>
  </si>
  <si>
    <t>PÂTE À SPÉCULOOS  00001058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</si>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</sst>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</v>
      </c>
      <c r="C3" t="s" s="5">
        <v>3</v>
      </c>
      <c r="D3"/>
      <c r="E3"/>
      <c r="F3"/>
    </row>
    <row r="4">
      <c r="A4" t="s">
        <v>4</v>
      </c>
      <c r="B4" s="6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0.005</v>
      </c>
      <c r="E8" s="6">
        <f>D8*$B$2</f>
        <v>0.005</v>
      </c>
      <c r="F8" t="s">
        <v>3</v>
      </c>
      <c r="G8" s="9">
        <f>E8*3.6688</f>
        <v>0.018344</v>
      </c>
    </row>
    <row r="9">
      <c r="A9" t="s" s="8">
        <v>18</v>
      </c>
      <c r="B9" t="s">
        <v>19</v>
      </c>
      <c r="C9" t="s">
        <v>14</v>
      </c>
      <c r="D9" s="4">
        <v>0.5</v>
      </c>
      <c r="E9" s="6">
        <f>D9*$B$2</f>
        <v>0.5</v>
      </c>
      <c r="F9" t="s">
        <v>3</v>
      </c>
      <c r="G9" s="9">
        <f>E9*0.022064</f>
        <v>0.011032</v>
      </c>
    </row>
    <row r="10">
      <c r="A10" t="s" s="8">
        <v>20</v>
      </c>
      <c r="B10" t="s">
        <v>21</v>
      </c>
      <c r="C10" t="s">
        <v>22</v>
      </c>
      <c r="D10" s="4">
        <v>0.25</v>
      </c>
      <c r="E10" s="6">
        <f>D10*$B$2</f>
        <v>0.25</v>
      </c>
      <c r="F10" t="s">
        <v>3</v>
      </c>
      <c r="G10" s="9">
        <f>E10*3.9514</f>
        <v>0.98785</v>
      </c>
    </row>
    <row r="11">
      <c r="A11" t="s" s="8">
        <v>23</v>
      </c>
      <c r="B11" t="s">
        <v>24</v>
      </c>
      <c r="C11" t="s">
        <v>25</v>
      </c>
      <c r="D11" s="4">
        <v>1</v>
      </c>
      <c r="E11" s="6">
        <f>D11*$B$2</f>
        <v>1</v>
      </c>
      <c r="F11" t="s">
        <v>15</v>
      </c>
      <c r="G11" s="9">
        <f>E11*0.27</f>
        <v>0.27</v>
      </c>
    </row>
    <row r="12">
      <c r="A12" t="s" s="8">
        <v>26</v>
      </c>
      <c r="B12" t="s">
        <v>27</v>
      </c>
      <c r="C12" t="s">
        <v>28</v>
      </c>
      <c r="D12" s="4">
        <v>0.005</v>
      </c>
      <c r="E12" s="6">
        <f>D12*$B$2</f>
        <v>0.005</v>
      </c>
      <c r="F12" t="s">
        <v>3</v>
      </c>
      <c r="G12" s="9">
        <f>E12*0.186416</f>
        <v>0.000932</v>
      </c>
    </row>
    <row r="13">
      <c r="A13" t="s" s="8">
        <v>29</v>
      </c>
      <c r="B13" t="s">
        <v>30</v>
      </c>
      <c r="C13" t="s">
        <v>25</v>
      </c>
      <c r="D13" s="4">
        <v>0.02</v>
      </c>
      <c r="E13" s="6">
        <f>D13*$B$2</f>
        <v>0.02</v>
      </c>
      <c r="F13" t="s">
        <v>31</v>
      </c>
      <c r="G13" s="9">
        <f>E13*0.5999</f>
        <v>0.011998</v>
      </c>
    </row>
    <row r="14">
      <c r="A14" t="s" s="8">
        <v>32</v>
      </c>
      <c r="B14" t="s">
        <v>33</v>
      </c>
      <c r="C14" t="s">
        <v>34</v>
      </c>
      <c r="D14" s="4">
        <v>0.25</v>
      </c>
      <c r="E14" s="6">
        <f>D14*$B$2</f>
        <v>0.25</v>
      </c>
      <c r="F14" t="s">
        <v>3</v>
      </c>
      <c r="G14" s="9">
        <f>E14*1.61131</f>
        <v>0.402828</v>
      </c>
    </row>
    <row r="15">
      <c r="A15" t="s" s="8">
        <v>35</v>
      </c>
      <c r="B15" t="s">
        <v>36</v>
      </c>
      <c r="C15" t="s">
        <v>34</v>
      </c>
      <c r="D15" s="4">
        <v>0.075</v>
      </c>
      <c r="E15" s="6">
        <f>D15*$B$2</f>
        <v>0.075</v>
      </c>
      <c r="F15" t="s">
        <v>3</v>
      </c>
      <c r="G15" s="9">
        <f>E15*0.95</f>
        <v>0.07125</v>
      </c>
    </row>
    <row r="16">
      <c r="A16"/>
      <c r="B16"/>
      <c r="C16"/>
      <c r="D16"/>
      <c r="E16"/>
      <c r="F16" t="s" s="10">
        <v>37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44</v>
      </c>
      <c r="C2" t="s">
        <v>49</v>
      </c>
      <c r="D2" s="6">
        <f>'Besoins'!$B$2*1.15</f>
        <v>1.15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'Besoins'!$B$2*0.25</f>
        <v>0.25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'Besoins'!$B$2*0.25</f>
        <v>0.25</v>
      </c>
      <c r="E4" t="s">
        <v>3</v>
      </c>
    </row>
    <row r="5">
      <c r="A5">
        <v>1</v>
      </c>
      <c r="B5" t="s">
        <v>53</v>
      </c>
      <c r="C5" t="s">
        <v>51</v>
      </c>
      <c r="D5" s="6">
        <f>'Besoins'!$B$2*0.075</f>
        <v>0.075</v>
      </c>
      <c r="E5" t="s">
        <v>3</v>
      </c>
    </row>
    <row r="6">
      <c r="A6">
        <v>1</v>
      </c>
      <c r="B6" t="s">
        <v>54</v>
      </c>
      <c r="C6" t="s">
        <v>51</v>
      </c>
      <c r="D6" s="6">
        <f>'Besoins'!$B$2*0.005</f>
        <v>0.005</v>
      </c>
      <c r="E6" t="s">
        <v>3</v>
      </c>
    </row>
    <row r="7">
      <c r="A7">
        <v>1</v>
      </c>
      <c r="B7" t="s">
        <v>55</v>
      </c>
      <c r="C7" t="s">
        <v>51</v>
      </c>
      <c r="D7" s="6">
        <f>'Besoins'!$B$2*0.005</f>
        <v>0.005</v>
      </c>
      <c r="E7" t="s">
        <v>3</v>
      </c>
    </row>
    <row r="8">
      <c r="A8">
        <v>1</v>
      </c>
      <c r="B8" t="s">
        <v>56</v>
      </c>
      <c r="C8" t="s">
        <v>57</v>
      </c>
      <c r="D8" s="6">
        <f>'Besoins'!$B$2*0.01</f>
        <v>0.01</v>
      </c>
      <c r="E8" t="s">
        <v>3</v>
      </c>
    </row>
    <row r="9">
      <c r="A9">
        <v>1</v>
      </c>
      <c r="B9" t="s">
        <v>58</v>
      </c>
      <c r="C9" t="s">
        <v>57</v>
      </c>
      <c r="D9" s="6">
        <f>'Besoins'!$B$2*1</f>
        <v>1</v>
      </c>
      <c r="E9" t="s">
        <v>15</v>
      </c>
    </row>
    <row r="10">
      <c r="A10">
        <v>1</v>
      </c>
      <c r="B10" t="s">
        <v>59</v>
      </c>
      <c r="C10" t="s">
        <v>51</v>
      </c>
      <c r="D10" s="6">
        <f>'Besoins'!$B$2*0.02</f>
        <v>0.02</v>
      </c>
      <c r="E10" t="s">
        <v>31</v>
      </c>
    </row>
    <row r="11">
      <c r="A11">
        <v>1</v>
      </c>
      <c r="B11" t="s">
        <v>60</v>
      </c>
      <c r="C11" t="s">
        <v>51</v>
      </c>
      <c r="D11" s="6">
        <f>'Besoins'!$B$2*0.5</f>
        <v>0.5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61</v>
      </c>
      <c r="B1"/>
      <c r="C1"/>
      <c r="D1"/>
    </row>
    <row r="2">
      <c r="A2" t="str" s="13">
        <f>"00001058 · PAT.PATES.FRIABLES · référence : "&amp;Besoins!B3&amp;" "&amp;Besoins!C3&amp;" · multiplicateur réglable sur la feuille ""Besoins"""</f>
        <v>00001058 · PAT.PATES.FRIABLES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2026-09-23T21:19:22Z</dcterms:created>
  <dc:title>PÂTE À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2026-09-23T21:19:22Z</dcterms:modified>
  <cp:revision>1</cp:revision>
</cp:coreProperties>
</file>