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<sst xmlns="http://schemas.openxmlformats.org/spreadsheetml/2006/main" count="91" uniqueCount="91">
  <si>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</si>
  <si>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</si>
  <si>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</si>
  <si>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</si>
  <si>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</si>
  <si>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</si>
  <si>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</si>
  <si>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</si>
  <si>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</si>
  <si>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</si>
  <si>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</si>
  <si>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</si>
  <si>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</si>
  <si>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</si>
  <si>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</si>
  <si>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</si>
  <si>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</si>
  <si>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</si>
  <si>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</si>
  <si>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00000014</t>
  </si>
  <si>
    <t>VANILLE (baton)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</si>
  <si>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</si>
  <si>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</si>
  <si>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</si>
  <si>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</si>
  <si>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</si>
  <si>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</si>
  <si>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</si>
  <si>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</si>
  <si>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</si>
  <si>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</si>
  <si>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</si>
  <si>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</si>
  <si>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</si>
  <si>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</si>
  <si>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</si>
  <si>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</si>
  <si>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</si>
  <si>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</si>
  <si>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</si>
  <si>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</si>
  <si>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</si>
  <si>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</si>
  <si>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</si>
  <si>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</si>
  <si>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</si>
  <si>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</si>
  <si>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</si>
  <si>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DAME BLANCHE EN ROBE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</si>
  <si>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</si>
  <si>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</si>
  <si>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</si>
  <si>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</si>
  <si>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</si>
  <si>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</si>
  <si>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</si>
  <si>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</si>
  <si>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</si>
  <si>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</si>
  <si>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</si>
  <si>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</si>
  <si>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</si>
  <si>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</si>
  <si>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</si>
  <si>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</si>
  <si>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</si>
  <si>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</si>
  <si>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SAUCE CHOCOLAT EN POT (conv.)</t>
  </si>
  <si>
    <t xml:space="preserve">    ↳ TULIPE</t>
  </si>
  <si>
    <t xml:space="preserve">        ↳ PÂTE À TULIPE</t>
  </si>
  <si>
    <t xml:space="preserve">            ↳ BEURRE</t>
  </si>
  <si>
    <t xml:space="preserve">            ↳ SUCRE (S2)</t>
  </si>
  <si>
    <t xml:space="preserve">            ↳ BLANC D'OEUF (P) (conv.)</t>
  </si>
  <si>
    <t xml:space="preserve">            ↳ FARINE (FLEUR DE FROMENT)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</si>
  <si>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</si>
  <si>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</si>
  <si>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</si>
  <si>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</si>
  <si>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</si>
  <si>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</si>
  <si>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↳ VANILLE (baton)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</si>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</sst>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E7*3.1247</f>
        <v>1.56235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E8*0.022064</f>
        <v>0.005516</v>
      </c>
    </row>
    <row r="9">
      <c r="A9" t="s" s="8">
        <v>19</v>
      </c>
      <c r="B9" t="s">
        <v>20</v>
      </c>
      <c r="C9" t="s">
        <v>18</v>
      </c>
      <c r="D9" s="4">
        <v>0.833333</v>
      </c>
      <c r="E9" s="6">
        <f>D9*$B$2</f>
        <v>0.833333</v>
      </c>
      <c r="F9" t="s">
        <v>3</v>
      </c>
      <c r="G9" s="9">
        <f>E9*0.5902686572</f>
        <v>0.49189</v>
      </c>
    </row>
    <row r="10">
      <c r="A10" t="s" s="8">
        <v>21</v>
      </c>
      <c r="B10" t="s">
        <v>22</v>
      </c>
      <c r="C10" t="s">
        <v>23</v>
      </c>
      <c r="D10" s="4">
        <v>0.25</v>
      </c>
      <c r="E10" s="6">
        <f>D10*$B$2</f>
        <v>0.25</v>
      </c>
      <c r="F10" t="s">
        <v>15</v>
      </c>
      <c r="G10" s="9">
        <f>E10*3.9514</f>
        <v>0.98785</v>
      </c>
    </row>
    <row r="11">
      <c r="A11" t="s" s="8">
        <v>24</v>
      </c>
      <c r="B11" t="s">
        <v>25</v>
      </c>
      <c r="C11" t="s">
        <v>23</v>
      </c>
      <c r="D11" s="4">
        <v>0.925926</v>
      </c>
      <c r="E11" s="6">
        <f>D11*$B$2</f>
        <v>0.925926</v>
      </c>
      <c r="F11" t="s">
        <v>26</v>
      </c>
      <c r="G11" s="9">
        <f>E11*2.5334997973</f>
        <v>2.345833</v>
      </c>
    </row>
    <row r="12">
      <c r="A12" t="s" s="8">
        <v>27</v>
      </c>
      <c r="B12" t="s">
        <v>28</v>
      </c>
      <c r="C12" t="s">
        <v>29</v>
      </c>
      <c r="D12" s="4">
        <v>3</v>
      </c>
      <c r="E12" s="6">
        <f>D12*$B$2</f>
        <v>3</v>
      </c>
      <c r="F12" t="s">
        <v>26</v>
      </c>
      <c r="G12" s="9">
        <f>E12*3.4953</f>
        <v>10.4859</v>
      </c>
    </row>
    <row r="13">
      <c r="A13" t="s" s="8">
        <v>30</v>
      </c>
      <c r="B13" t="s">
        <v>31</v>
      </c>
      <c r="C13" t="s">
        <v>32</v>
      </c>
      <c r="D13" s="4">
        <v>7.666667</v>
      </c>
      <c r="E13" s="6">
        <f>D13*$B$2</f>
        <v>7.666667</v>
      </c>
      <c r="F13" t="s">
        <v>3</v>
      </c>
      <c r="G13" s="9">
        <f>E13*0.2699999883</f>
        <v>2.07</v>
      </c>
    </row>
    <row r="14">
      <c r="A14" t="s" s="8">
        <v>33</v>
      </c>
      <c r="B14" t="s">
        <v>34</v>
      </c>
      <c r="C14" t="s">
        <v>35</v>
      </c>
      <c r="D14" s="4">
        <v>0.5</v>
      </c>
      <c r="E14" s="6">
        <f>D14*$B$2</f>
        <v>0.5</v>
      </c>
      <c r="F14" t="s">
        <v>26</v>
      </c>
      <c r="G14" s="9">
        <f>E14*0.003</f>
        <v>0.0015</v>
      </c>
    </row>
    <row r="15">
      <c r="A15" t="s" s="8">
        <v>36</v>
      </c>
      <c r="B15" t="s">
        <v>37</v>
      </c>
      <c r="C15" t="s">
        <v>32</v>
      </c>
      <c r="D15" s="4">
        <v>0.833333</v>
      </c>
      <c r="E15" s="6">
        <f>D15*$B$2</f>
        <v>0.833333</v>
      </c>
      <c r="F15" t="s">
        <v>26</v>
      </c>
      <c r="G15" s="9">
        <f>E15*0.59990024</f>
        <v>0.499917</v>
      </c>
    </row>
    <row r="16">
      <c r="A16" t="s" s="8">
        <v>38</v>
      </c>
      <c r="B16" t="s">
        <v>39</v>
      </c>
      <c r="C16" t="s">
        <v>40</v>
      </c>
      <c r="D16" s="4">
        <v>0.532407</v>
      </c>
      <c r="E16" s="6">
        <f>D16*$B$2</f>
        <v>0.532407</v>
      </c>
      <c r="F16" t="s">
        <v>15</v>
      </c>
      <c r="G16" s="9">
        <f>E16*0.950000727</f>
        <v>0.505787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48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'Besoins'!$B$2*3</f>
        <v>3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'Besoins'!$B$2*3</f>
        <v>3</v>
      </c>
      <c r="E4" t="s">
        <v>15</v>
      </c>
    </row>
    <row r="5">
      <c r="A5">
        <v>3</v>
      </c>
      <c r="B5" t="s">
        <v>63</v>
      </c>
      <c r="C5" t="s">
        <v>64</v>
      </c>
      <c r="D5" s="6">
        <f>'Besoins'!$B$2*3</f>
        <v>3</v>
      </c>
      <c r="E5" t="s">
        <v>26</v>
      </c>
    </row>
    <row r="6">
      <c r="A6">
        <v>1</v>
      </c>
      <c r="B6" t="s">
        <v>65</v>
      </c>
      <c r="C6" t="s">
        <v>66</v>
      </c>
      <c r="D6" s="6">
        <f>'Besoins'!$B$2*1</f>
        <v>1</v>
      </c>
      <c r="E6" t="s">
        <v>3</v>
      </c>
    </row>
    <row r="7">
      <c r="A7">
        <v>1</v>
      </c>
      <c r="B7" t="s">
        <v>67</v>
      </c>
      <c r="C7" t="s">
        <v>66</v>
      </c>
      <c r="D7" s="6">
        <f>'Besoins'!$B$2*1</f>
        <v>1</v>
      </c>
      <c r="E7" t="s">
        <v>3</v>
      </c>
    </row>
    <row r="8">
      <c r="A8">
        <v>1</v>
      </c>
      <c r="B8" t="s">
        <v>68</v>
      </c>
      <c r="C8" t="s">
        <v>60</v>
      </c>
      <c r="D8" s="6">
        <f>'Besoins'!$B$2*1</f>
        <v>1</v>
      </c>
      <c r="E8" t="s">
        <v>3</v>
      </c>
    </row>
    <row r="9">
      <c r="A9">
        <v>2</v>
      </c>
      <c r="B9" t="s">
        <v>69</v>
      </c>
      <c r="C9" t="s">
        <v>60</v>
      </c>
      <c r="D9" s="6">
        <f>'Besoins'!$B$2*1</f>
        <v>1</v>
      </c>
      <c r="E9" t="s">
        <v>15</v>
      </c>
    </row>
    <row r="10">
      <c r="A10">
        <v>3</v>
      </c>
      <c r="B10" t="s">
        <v>70</v>
      </c>
      <c r="C10" t="s">
        <v>64</v>
      </c>
      <c r="D10" s="6">
        <f>'Besoins'!$B$2*0.25</f>
        <v>0.25</v>
      </c>
      <c r="E10" t="s">
        <v>15</v>
      </c>
    </row>
    <row r="11">
      <c r="A11">
        <v>3</v>
      </c>
      <c r="B11" t="s">
        <v>71</v>
      </c>
      <c r="C11" t="s">
        <v>64</v>
      </c>
      <c r="D11" s="6">
        <f>'Besoins'!$B$2*0.25</f>
        <v>0.25</v>
      </c>
      <c r="E11" t="s">
        <v>15</v>
      </c>
    </row>
    <row r="12">
      <c r="A12">
        <v>3</v>
      </c>
      <c r="B12" t="s">
        <v>72</v>
      </c>
      <c r="C12" t="s">
        <v>66</v>
      </c>
      <c r="D12" s="6">
        <f>'Besoins'!$B$2*7</f>
        <v>7</v>
      </c>
      <c r="E12" t="s">
        <v>3</v>
      </c>
    </row>
    <row r="13">
      <c r="A13">
        <v>3</v>
      </c>
      <c r="B13" t="s">
        <v>73</v>
      </c>
      <c r="C13" t="s">
        <v>64</v>
      </c>
      <c r="D13" s="6">
        <f>'Besoins'!$B$2*0.25</f>
        <v>0.25</v>
      </c>
      <c r="E13" t="s">
        <v>15</v>
      </c>
    </row>
    <row r="14">
      <c r="A14">
        <v>1</v>
      </c>
      <c r="B14" t="s">
        <v>74</v>
      </c>
      <c r="C14" t="s">
        <v>60</v>
      </c>
      <c r="D14" s="6">
        <f>'Besoins'!$B$2*1</f>
        <v>1</v>
      </c>
      <c r="E14" t="s">
        <v>3</v>
      </c>
    </row>
    <row r="15">
      <c r="A15">
        <v>2</v>
      </c>
      <c r="B15" t="s">
        <v>75</v>
      </c>
      <c r="C15" t="s">
        <v>60</v>
      </c>
      <c r="D15" s="6">
        <f>'Besoins'!$B$2*1</f>
        <v>1</v>
      </c>
      <c r="E15" t="s">
        <v>26</v>
      </c>
    </row>
    <row r="16">
      <c r="A16">
        <v>3</v>
      </c>
      <c r="B16" t="s">
        <v>76</v>
      </c>
      <c r="C16" t="s">
        <v>60</v>
      </c>
      <c r="D16" s="6">
        <f>'Besoins'!$B$2*1</f>
        <v>1</v>
      </c>
      <c r="E16" t="s">
        <v>26</v>
      </c>
    </row>
    <row r="17">
      <c r="A17">
        <v>4</v>
      </c>
      <c r="B17" t="s">
        <v>77</v>
      </c>
      <c r="C17" t="s">
        <v>64</v>
      </c>
      <c r="D17" s="6">
        <f>'Besoins'!$B$2*0.8333333333</f>
        <v>0.833333</v>
      </c>
      <c r="E17" t="s">
        <v>26</v>
      </c>
    </row>
    <row r="18">
      <c r="A18">
        <v>4</v>
      </c>
      <c r="B18" t="s">
        <v>78</v>
      </c>
      <c r="C18" t="s">
        <v>64</v>
      </c>
      <c r="D18" s="6">
        <f>'Besoins'!$B$2*0.2083333333</f>
        <v>0.208333</v>
      </c>
      <c r="E18" t="s">
        <v>15</v>
      </c>
    </row>
    <row r="19">
      <c r="A19">
        <v>4</v>
      </c>
      <c r="B19" t="s">
        <v>79</v>
      </c>
      <c r="C19" t="s">
        <v>66</v>
      </c>
      <c r="D19" s="6">
        <f>'Besoins'!$B$2*8.3333333333</f>
        <v>8.333333</v>
      </c>
      <c r="E19" t="s">
        <v>3</v>
      </c>
    </row>
    <row r="20">
      <c r="A20">
        <v>3</v>
      </c>
      <c r="B20" t="s">
        <v>80</v>
      </c>
      <c r="C20" t="s">
        <v>64</v>
      </c>
      <c r="D20" s="6">
        <f>'Besoins'!$B$2*0.8333333333</f>
        <v>0.833333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89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90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2026-09-24T15:43:52Z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2026-09-24T15:43:52Z</dcterms:modified>
  <cp:revision>1</cp:revision>
</cp:coreProperties>
</file>