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<sst xmlns="http://schemas.openxmlformats.org/spreadsheetml/2006/main" count="85" uniqueCount="85">
  <si>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</si>
  <si>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</si>
  <si>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</si>
  <si>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</si>
  <si>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</si>
  <si>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</si>
  <si>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</si>
  <si>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</si>
  <si>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</si>
  <si>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</si>
  <si>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</si>
  <si>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</si>
  <si>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</si>
  <si>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</si>
  <si>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</si>
  <si>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</si>
  <si>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</si>
  <si>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</si>
  <si>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</si>
  <si>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</si>
  <si>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</si>
  <si>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</si>
  <si>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</si>
  <si>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</si>
  <si>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</si>
  <si>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</si>
  <si>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</si>
  <si>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</si>
  <si>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</si>
  <si>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</si>
  <si>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</si>
  <si>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</si>
  <si>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</si>
  <si>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</si>
  <si>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</si>
  <si>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</si>
  <si>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</si>
  <si>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</si>
  <si>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</si>
  <si>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</si>
  <si>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</si>
  <si>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</si>
  <si>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</si>
  <si>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</si>
  <si>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</si>
  <si>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</si>
  <si>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Recette</t>
  </si>
  <si>
    <t>#</t>
  </si>
  <si>
    <t>Verbe</t>
  </si>
  <si>
    <t>Étape</t>
  </si>
  <si>
    <t>Précision technique</t>
  </si>
  <si>
    <t>Durée</t>
  </si>
  <si>
    <t>CHIQUETAILLE DE MORUE</t>
  </si>
  <si>
    <t>Vérifier les D.L.C., peser les denrées, sélectionner le matériel nécessaire. Désinfecter le matériel et le poste de travail suivant les protocoles.</t>
  </si>
  <si>
    <t>Four position vapeur, 7 min</t>
  </si>
  <si>
    <t>7 min (cuisson)</t>
  </si>
  <si>
    <t>Niveau</t>
  </si>
  <si>
    <t>Composant</t>
  </si>
  <si>
    <t>Type</t>
  </si>
  <si>
    <t>Quantité (× multiplicateur, voir feuille Besoins)</t>
  </si>
  <si>
    <t>recette</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</si>
  <si>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</si>
  <si>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</si>
  <si>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</si>
  <si>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</si>
  <si>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</si>
  <si>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</si>
  <si>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</si>
  <si>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</si>
  <si>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</si>
  <si>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 (conv.)</t>
  </si>
  <si>
    <t>conversion</t>
  </si>
  <si>
    <t xml:space="preserve">    ↳ Tomates en dés surgelées IQF</t>
  </si>
  <si>
    <t xml:space="preserve">    ↳ Avocat frais (piece)</t>
  </si>
  <si>
    <t>Fiche technique — CHIQUETAILLE DE MORUE</t>
  </si>
  <si>
    <t>CHIQUETAILLE DE MORUE  GRO_CDC_002</t>
  </si>
  <si>
    <t>1.</t>
  </si>
  <si>
    <t>2.</t>
  </si>
  <si>
    <t>3.</t>
  </si>
  <si>
    <t>4.</t>
  </si>
  <si>
    <t xml:space="preserve">    HUILE OLIVE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</si>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</sst>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15</v>
      </c>
      <c r="G7" s="9">
        <f>E7*3.6741428571</f>
        <v>1.837071</v>
      </c>
    </row>
    <row r="8">
      <c r="A8" t="s">
        <v>16</v>
      </c>
      <c r="B8" t="s">
        <v>17</v>
      </c>
      <c r="C8" t="s">
        <v>18</v>
      </c>
      <c r="D8" s="4">
        <v>1</v>
      </c>
      <c r="E8" s="6">
        <f>D8*$B$2</f>
        <v>1</v>
      </c>
      <c r="F8" t="s">
        <v>3</v>
      </c>
      <c r="G8" s="9">
        <f>E8*0.4</f>
        <v>0.4</v>
      </c>
    </row>
    <row r="9">
      <c r="A9" t="s">
        <v>19</v>
      </c>
      <c r="B9" t="s">
        <v>20</v>
      </c>
      <c r="C9" t="s">
        <v>21</v>
      </c>
      <c r="D9" s="4">
        <v>0.2</v>
      </c>
      <c r="E9" s="6">
        <f>D9*$B$2</f>
        <v>0.2</v>
      </c>
      <c r="F9" t="s">
        <v>22</v>
      </c>
      <c r="G9" s="9">
        <f>E9*65.22</f>
        <v>13.044</v>
      </c>
    </row>
    <row r="10">
      <c r="A10" t="s">
        <v>23</v>
      </c>
      <c r="B10" t="s">
        <v>24</v>
      </c>
      <c r="C10" t="s">
        <v>25</v>
      </c>
      <c r="D10" s="4">
        <v>50</v>
      </c>
      <c r="E10" s="6">
        <f>D10*$B$2</f>
        <v>50</v>
      </c>
      <c r="F10" t="s">
        <v>3</v>
      </c>
      <c r="G10" s="9">
        <f>E10*0.9</f>
        <v>45</v>
      </c>
    </row>
    <row r="11">
      <c r="A11" t="s">
        <v>26</v>
      </c>
      <c r="B11" t="s">
        <v>27</v>
      </c>
      <c r="C11" t="s">
        <v>28</v>
      </c>
      <c r="D11" s="4">
        <v>0.48</v>
      </c>
      <c r="E11" s="6">
        <f>D11*$B$2</f>
        <v>0.48</v>
      </c>
      <c r="F11" t="s">
        <v>29</v>
      </c>
      <c r="G11" s="9">
        <f>E11*5.5</f>
        <v>2.64</v>
      </c>
    </row>
    <row r="12">
      <c r="A12" t="s">
        <v>30</v>
      </c>
      <c r="B12" t="s">
        <v>31</v>
      </c>
      <c r="C12" t="s">
        <v>28</v>
      </c>
      <c r="D12" s="4">
        <v>0.33</v>
      </c>
      <c r="E12" s="6">
        <f>D12*$B$2</f>
        <v>0.33</v>
      </c>
      <c r="F12" t="s">
        <v>32</v>
      </c>
      <c r="G12" s="9">
        <f>E12*4.5</f>
        <v>1.485</v>
      </c>
    </row>
    <row r="13">
      <c r="A13" t="s">
        <v>33</v>
      </c>
      <c r="B13" t="s">
        <v>34</v>
      </c>
      <c r="C13" t="s">
        <v>28</v>
      </c>
      <c r="D13" s="4">
        <v>0.2</v>
      </c>
      <c r="E13" s="6">
        <f>D13*$B$2</f>
        <v>0.2</v>
      </c>
      <c r="F13" t="s">
        <v>32</v>
      </c>
      <c r="G13" s="9">
        <f>E13*4.5</f>
        <v>0.9</v>
      </c>
    </row>
    <row r="14">
      <c r="A14" t="s">
        <v>35</v>
      </c>
      <c r="B14" t="s">
        <v>36</v>
      </c>
      <c r="C14" t="s">
        <v>37</v>
      </c>
      <c r="D14" s="4">
        <v>0.12</v>
      </c>
      <c r="E14" s="6">
        <f>D14*$B$2</f>
        <v>0.12</v>
      </c>
      <c r="F14" t="s">
        <v>29</v>
      </c>
      <c r="G14" s="9">
        <f>E14*9.26</f>
        <v>1.1112</v>
      </c>
    </row>
    <row r="15">
      <c r="A15" t="s">
        <v>38</v>
      </c>
      <c r="B15" t="s">
        <v>39</v>
      </c>
      <c r="C15" t="s">
        <v>37</v>
      </c>
      <c r="D15" s="4">
        <v>0.5</v>
      </c>
      <c r="E15" s="6">
        <f>D15*$B$2</f>
        <v>0.5</v>
      </c>
      <c r="F15" t="s">
        <v>29</v>
      </c>
      <c r="G15" s="9">
        <f>E15*6.96</f>
        <v>3.48</v>
      </c>
    </row>
    <row r="16">
      <c r="A16" t="s">
        <v>40</v>
      </c>
      <c r="B16" t="s">
        <v>41</v>
      </c>
      <c r="C16" t="s">
        <v>37</v>
      </c>
      <c r="D16" s="4">
        <v>2</v>
      </c>
      <c r="E16" s="6">
        <f>D16*$B$2</f>
        <v>2</v>
      </c>
      <c r="F16" t="s">
        <v>29</v>
      </c>
      <c r="G16" s="9">
        <f>E16*2.92</f>
        <v>5.84</v>
      </c>
    </row>
    <row r="17">
      <c r="A17" t="s">
        <v>42</v>
      </c>
      <c r="B17" t="s">
        <v>43</v>
      </c>
      <c r="C17" t="s">
        <v>44</v>
      </c>
      <c r="D17" s="4">
        <v>10</v>
      </c>
      <c r="E17" s="6">
        <f>D17*$B$2</f>
        <v>10</v>
      </c>
      <c r="F17" t="s">
        <v>29</v>
      </c>
      <c r="G17" s="9">
        <f>E17*19.92</f>
        <v>199.2</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s" s="12">
        <v>53</v>
      </c>
      <c r="E2" t="s" s="12"/>
      <c r="F2"/>
    </row>
    <row r="3">
      <c r="A3" t="s">
        <v>52</v>
      </c>
      <c r="B3">
        <v>2</v>
      </c>
      <c r="C3"/>
      <c r="D3" t="inlineStr" s="12">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2"/>
      <c r="F3"/>
    </row>
    <row r="4">
      <c r="A4" t="s">
        <v>52</v>
      </c>
      <c r="B4">
        <v>3</v>
      </c>
      <c r="C4"/>
      <c r="D4" t="inlineStr" s="12">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2">
        <v>54</v>
      </c>
      <c r="F4" t="s">
        <v>55</v>
      </c>
    </row>
    <row r="5">
      <c r="A5" t="s">
        <v>52</v>
      </c>
      <c r="B5">
        <v>4</v>
      </c>
      <c r="C5"/>
      <c r="D5" t="inlineStr" s="12">
        <is>
          <t>Dans la calotte, mélanger les épices et les aromates avec le jus de citron vert et l'huile. Emulsionner l'ensemble des éléments. Vérifier et rectifier l'assaisonnement.</t>
        </is>
      </c>
      <c r="E5" t="s" s="12"/>
      <c r="F5"/>
    </row>
    <row r="6">
      <c r="A6" t="s">
        <v>52</v>
      </c>
      <c r="B6">
        <v>5</v>
      </c>
      <c r="C6"/>
      <c r="D6" t="inlineStr" s="12">
        <is>
          <t>Mélanger la chair de la morue effeuillée et la vinaigrette. Rectifier l'assaisonnement (le sel n'a pas été prévu dans la recette en raison des filets de morue, ajuster le besoin en sel le cas échéant).</t>
        </is>
      </c>
      <c r="E6" t="s" s="12"/>
      <c r="F6"/>
    </row>
    <row r="7">
      <c r="A7" t="s">
        <v>52</v>
      </c>
      <c r="B7">
        <v>6</v>
      </c>
      <c r="C7"/>
      <c r="D7" t="inlineStr" s="12">
        <is>
          <t>Dresser la chiquetaille de morue à l'assiette ou en ravier. Parsemer de dés de tomate et décorer de 2 quartiers d'avocats. On peut dresser la chiquetaille sur quelques feuilles de salade verte.</t>
        </is>
      </c>
      <c r="E7" t="s" s="12"/>
      <c r="F7"/>
    </row>
    <row r="8">
      <c r="A8" t="s">
        <v>52</v>
      </c>
      <c r="B8">
        <v>7</v>
      </c>
      <c r="C8"/>
      <c r="D8" t="inlineStr" s="12">
        <is>
          <t>On peut adjoindre aux avocats préalablement réduits en purée, 1/2 litre de crème fleurette montée, afin d'obtenir une mousse d'avocats. Cette mousse d'avocats sera dressée à la poche munie d'une douille cannelée.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52</v>
      </c>
      <c r="C2" t="s">
        <v>60</v>
      </c>
      <c r="D2" s="6">
        <f>'Besoins'!$B$2*100</f>
        <v>100</v>
      </c>
      <c r="E2" t="s">
        <v>3</v>
      </c>
    </row>
    <row r="3">
      <c r="A3">
        <v>1</v>
      </c>
      <c r="B3" t="s">
        <v>61</v>
      </c>
      <c r="C3" t="s">
        <v>62</v>
      </c>
      <c r="D3" s="6">
        <f>'Besoins'!$B$2*10</f>
        <v>10</v>
      </c>
      <c r="E3" t="s">
        <v>29</v>
      </c>
    </row>
    <row r="4">
      <c r="A4">
        <v>1</v>
      </c>
      <c r="B4" t="s">
        <v>63</v>
      </c>
      <c r="C4" t="s">
        <v>62</v>
      </c>
      <c r="D4" s="6">
        <f>'Besoins'!$B$2*0.12</f>
        <v>0.12</v>
      </c>
      <c r="E4" t="s">
        <v>29</v>
      </c>
    </row>
    <row r="5">
      <c r="A5">
        <v>1</v>
      </c>
      <c r="B5" t="s">
        <v>64</v>
      </c>
      <c r="C5" t="s">
        <v>62</v>
      </c>
      <c r="D5" s="6">
        <f>'Besoins'!$B$2*1</f>
        <v>1</v>
      </c>
      <c r="E5" t="s">
        <v>3</v>
      </c>
    </row>
    <row r="6">
      <c r="A6">
        <v>1</v>
      </c>
      <c r="B6" t="s">
        <v>65</v>
      </c>
      <c r="C6" t="s">
        <v>62</v>
      </c>
      <c r="D6" s="6">
        <f>'Besoins'!$B$2*0.33</f>
        <v>0.33</v>
      </c>
      <c r="E6" t="s">
        <v>29</v>
      </c>
    </row>
    <row r="7">
      <c r="A7">
        <v>1</v>
      </c>
      <c r="B7" t="s">
        <v>66</v>
      </c>
      <c r="C7" t="s">
        <v>62</v>
      </c>
      <c r="D7" s="6">
        <f>'Besoins'!$B$2*0.48</f>
        <v>0.48</v>
      </c>
      <c r="E7" t="s">
        <v>29</v>
      </c>
    </row>
    <row r="8">
      <c r="A8">
        <v>1</v>
      </c>
      <c r="B8" t="s">
        <v>67</v>
      </c>
      <c r="C8" t="s">
        <v>62</v>
      </c>
      <c r="D8" s="6">
        <f>'Besoins'!$B$2*0.5</f>
        <v>0.5</v>
      </c>
      <c r="E8" t="s">
        <v>29</v>
      </c>
    </row>
    <row r="9">
      <c r="A9">
        <v>1</v>
      </c>
      <c r="B9" t="s">
        <v>68</v>
      </c>
      <c r="C9" t="s">
        <v>62</v>
      </c>
      <c r="D9" s="6">
        <f>'Besoins'!$B$2*0.2</f>
        <v>0.2</v>
      </c>
      <c r="E9" t="s">
        <v>29</v>
      </c>
    </row>
    <row r="10">
      <c r="A10">
        <v>1</v>
      </c>
      <c r="B10" t="s">
        <v>69</v>
      </c>
      <c r="C10" t="s">
        <v>62</v>
      </c>
      <c r="D10" s="6">
        <f>'Besoins'!$B$2*0.5</f>
        <v>0.5</v>
      </c>
      <c r="E10" t="s">
        <v>15</v>
      </c>
    </row>
    <row r="11">
      <c r="A11">
        <v>1</v>
      </c>
      <c r="B11" t="s">
        <v>70</v>
      </c>
      <c r="C11" t="s">
        <v>71</v>
      </c>
      <c r="D11" s="6">
        <f>'Besoins'!$B$2*1</f>
        <v>1</v>
      </c>
      <c r="E11" t="s">
        <v>15</v>
      </c>
    </row>
    <row r="12">
      <c r="A12">
        <v>1</v>
      </c>
      <c r="B12" t="s">
        <v>72</v>
      </c>
      <c r="C12" t="s">
        <v>62</v>
      </c>
      <c r="D12" s="6">
        <f>'Besoins'!$B$2*2</f>
        <v>2</v>
      </c>
      <c r="E12" t="s">
        <v>29</v>
      </c>
    </row>
    <row r="13">
      <c r="A13">
        <v>1</v>
      </c>
      <c r="B13" t="s">
        <v>73</v>
      </c>
      <c r="C13" t="s">
        <v>62</v>
      </c>
      <c r="D13" s="6">
        <f>'Besoins'!$B$2*50</f>
        <v>50</v>
      </c>
      <c r="E1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74</v>
      </c>
      <c r="B1"/>
      <c r="C1"/>
      <c r="D1"/>
    </row>
    <row r="2">
      <c r="A2" t="str" s="13">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4">
        <v>75</v>
      </c>
      <c r="B4"/>
      <c r="C4"/>
      <c r="D4"/>
    </row>
    <row r="5">
      <c r="A5" t="s" s="15">
        <v>76</v>
      </c>
      <c r="B5" t="str" s="12">
        <f>Procedure!D2</f>
        <v>Vérifier les D.L.C., peser les denrées, sélectionner le matériel nécessaire. Désinfecter le matériel et le poste de travail suivant les protocoles.</v>
      </c>
      <c r="C5"/>
      <c r="D5"/>
    </row>
    <row r="6">
      <c r="A6" t="s" s="15">
        <v>77</v>
      </c>
      <c r="B6" t="str" s="12">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6">
        <f>Besoins!E17</f>
        <v>10</v>
      </c>
      <c r="D7" t="str">
        <f>Besoins!F17</f>
        <v>kg</v>
      </c>
    </row>
    <row r="8">
      <c r="A8"/>
      <c r="B8" t="str">
        <f>Besoins!B14</f>
        <v>Ail haché IQF</v>
      </c>
      <c r="C8" s="6">
        <f>Besoins!E14</f>
        <v>0.12</v>
      </c>
      <c r="D8" t="str">
        <f>Besoins!F14</f>
        <v>kg</v>
      </c>
    </row>
    <row r="9">
      <c r="A9"/>
      <c r="B9" t="str">
        <f>Besoins!B8</f>
        <v>Piment Bonda Man Jak (habanero antillais)</v>
      </c>
      <c r="C9" s="6">
        <f>Besoins!E8</f>
        <v>1</v>
      </c>
      <c r="D9" t="str">
        <f>Besoins!F8</f>
        <v>pc</v>
      </c>
    </row>
    <row r="10">
      <c r="A10"/>
      <c r="B10" t="str">
        <f>Besoins!B12</f>
        <v>Cive (oignon pays antillais)</v>
      </c>
      <c r="C10" s="6">
        <f>Besoins!E12</f>
        <v>0.33</v>
      </c>
      <c r="D10" t="str">
        <f>Besoins!F12</f>
        <v>kg</v>
      </c>
    </row>
    <row r="11">
      <c r="A11"/>
      <c r="B11" t="str">
        <f>Besoins!B11</f>
        <v>Citron vert (fruit entier)</v>
      </c>
      <c r="C11" s="6">
        <f>Besoins!E11</f>
        <v>0.48</v>
      </c>
      <c r="D11" t="str">
        <f>Besoins!F11</f>
        <v>kg</v>
      </c>
    </row>
    <row r="12">
      <c r="A12"/>
      <c r="B12" t="str">
        <f>Besoins!B15</f>
        <v>Échalotte hachée IQF</v>
      </c>
      <c r="C12" s="6">
        <f>Besoins!E15</f>
        <v>0.5</v>
      </c>
      <c r="D12" t="str">
        <f>Besoins!F15</f>
        <v>kg</v>
      </c>
    </row>
    <row r="13">
      <c r="A13"/>
      <c r="B13" t="str">
        <f>Besoins!B13</f>
        <v>PERSIL simple France botte</v>
      </c>
      <c r="C13" s="6">
        <f>Besoins!E13</f>
        <v>0.2</v>
      </c>
      <c r="D13" t="str">
        <f>Besoins!F13</f>
        <v>kg</v>
      </c>
    </row>
    <row r="14">
      <c r="A14"/>
      <c r="B14" t="str">
        <f>Besoins!B10</f>
        <v>Avocat frais (piece)</v>
      </c>
      <c r="C14" s="6">
        <f>Besoins!E10</f>
        <v>50</v>
      </c>
      <c r="D14" t="str">
        <f>Besoins!F10</f>
        <v>pc</v>
      </c>
    </row>
    <row r="15">
      <c r="A15" t="s" s="15">
        <v>78</v>
      </c>
      <c r="B15" t="str" s="12">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6">
        <f>"ℹ "&amp;Procedure!E4</f>
        <v>ℹ</v>
      </c>
      <c r="C16"/>
      <c r="D16"/>
    </row>
    <row r="17">
      <c r="A17" t="s" s="15">
        <v>79</v>
      </c>
      <c r="B17" t="str" s="12">
        <f>Procedure!D5</f>
        <v>Dans la calotte, mélanger les épices et les aromates avec le jus de citron vert et l'huile. Emulsionner l'ensemble des éléments. Vérifier et rectifier l'assaisonnement.</v>
      </c>
      <c r="C17"/>
      <c r="D17"/>
    </row>
    <row r="18">
      <c r="A18"/>
      <c r="B18" t="str">
        <f>Besoins!B7</f>
        <v>CITRON PULCO (JUS)</v>
      </c>
      <c r="C18" s="6">
        <f>Besoins!E7</f>
        <v>0.5</v>
      </c>
      <c r="D18" t="str">
        <f>Besoins!F7</f>
        <v>lt</v>
      </c>
    </row>
    <row r="19">
      <c r="A19"/>
      <c r="B19" t="s">
        <v>80</v>
      </c>
      <c r="C19" s="6">
        <f>'Besoins'!$B$2*1</f>
        <v>1</v>
      </c>
      <c r="D19" t="s">
        <v>15</v>
      </c>
    </row>
    <row r="20">
      <c r="A20" t="s" s="15">
        <v>81</v>
      </c>
      <c r="B20" t="str" s="12">
        <f>Procedure!D6</f>
        <v>Mélanger la chair de la morue effeuillée et la vinaigrette. Rectifier l'assaisonnement (le sel n'a pas été prévu dans la recette en raison des filets de morue, ajuster le besoin en sel le cas échéant).</v>
      </c>
      <c r="C20"/>
      <c r="D20"/>
    </row>
    <row r="21">
      <c r="A21" t="s" s="15">
        <v>82</v>
      </c>
      <c r="B21" t="str" s="12">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6">
        <f>Besoins!E16</f>
        <v>2</v>
      </c>
      <c r="D22" t="str">
        <f>Besoins!F16</f>
        <v>kg</v>
      </c>
    </row>
    <row r="23">
      <c r="A23" t="s" s="15">
        <v>83</v>
      </c>
      <c r="B23" t="str" s="12">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7">
        <v>84</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2026-09-23T19:52:07Z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2026-09-23T19:52:07Z</dcterms:modified>
  <cp:revision>1</cp:revision>
</cp:coreProperties>
</file>