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<sst xmlns="http://schemas.openxmlformats.org/spreadsheetml/2006/main" count="84" uniqueCount="84">
  <si>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</si>
  <si>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</si>
  <si>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</si>
  <si>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</si>
  <si>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</si>
  <si>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</si>
  <si>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</si>
  <si>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</si>
  <si>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</si>
  <si>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</si>
  <si>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</si>
  <si>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</si>
  <si>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</si>
  <si>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</si>
  <si>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</si>
  <si>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</si>
  <si>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</si>
  <si>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</si>
  <si>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00000190</t>
  </si>
  <si>
    <t>SORBET FRAMBOISE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</si>
  <si>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</si>
  <si>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</si>
  <si>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</si>
  <si>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</si>
  <si>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</si>
  <si>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</si>
  <si>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</si>
  <si>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</si>
  <si>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</si>
  <si>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</si>
  <si>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</si>
  <si>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</si>
  <si>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</si>
  <si>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</si>
  <si>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</si>
  <si>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</si>
  <si>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</si>
  <si>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</si>
  <si>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OMELLETTE NORVÉGIENNE FRAMBOISE (PORTION)</t>
  </si>
  <si>
    <t>OMELETTE NORVEGIENNE (FRAMBOISE;40*30CM.)</t>
  </si>
  <si>
    <t>BISCUIT DUCHESSE (FEUILLES)</t>
  </si>
  <si>
    <t>BISCUIT DUCHESSE</t>
  </si>
  <si>
    <t>SORBET FRAMBOISE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</si>
  <si>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</si>
  <si>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</si>
  <si>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</si>
  <si>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</si>
  <si>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</si>
  <si>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</si>
  <si>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</si>
  <si>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</si>
  <si>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</si>
  <si>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</si>
  <si>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</si>
  <si>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</si>
  <si>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</si>
  <si>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</si>
  <si>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</si>
  <si>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OMELETTE NORVEGIENNE (FRAMBOISE;40*30CM.)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</si>
  <si>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</si>
  <si>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</si>
  <si>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</si>
  <si>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</si>
  <si>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</si>
  <si>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</si>
  <si>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</si>
  <si>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</si>
  <si>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</si>
  <si>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SORBET FRAMBOISE (k)</t>
  </si>
  <si>
    <t xml:space="preserve">            ↳ SORBET FRAMBOISE</t>
  </si>
  <si>
    <t xml:space="preserve">        ↳ MERINGUE FRAICHE</t>
  </si>
  <si>
    <t xml:space="preserve">            ↳ BLANC D'OEUF (P) (conv.)</t>
  </si>
  <si>
    <t xml:space="preserve">            ↳ SUCRE (S2)</t>
  </si>
  <si>
    <t>Fiche technique — OMELLETTE NORVÉGIENNE FRAMBOISE (PORTION)</t>
  </si>
  <si>
    <t>OMELLETTE NORVÉGIENNE FRAMBOISE (PORTION)  00000975</t>
  </si>
  <si>
    <t>↳ OMELETTE NORVEGIENNE (FRAMBOISE;40*30CM.)  00000861</t>
  </si>
  <si>
    <t>↳ BISCUIT DUCHESSE (FEUILLES)  00000109</t>
  </si>
  <si>
    <t>↳ BISCUIT DUCHESSE  00000161</t>
  </si>
  <si>
    <t>↳ SORBET FRAMBOISE (k)  00000411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</si>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</sst>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24</v>
      </c>
      <c r="C3" t="s" s="5">
        <v>3</v>
      </c>
      <c r="D3"/>
      <c r="E3"/>
      <c r="F3"/>
    </row>
    <row r="4">
      <c r="A4" t="s">
        <v>4</v>
      </c>
      <c r="B4" s="6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E7*3.3465666667</f>
        <v>0.200794</v>
      </c>
    </row>
    <row r="8">
      <c r="A8" t="s" s="8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18</v>
      </c>
      <c r="B9" t="s">
        <v>19</v>
      </c>
      <c r="C9" t="s">
        <v>20</v>
      </c>
      <c r="D9" s="4">
        <v>1.9</v>
      </c>
      <c r="E9" s="6">
        <f>D9*$B$2</f>
        <v>1.9</v>
      </c>
      <c r="F9" t="s">
        <v>21</v>
      </c>
      <c r="G9" s="9">
        <f>E9*4.09024</f>
        <v>7.771456</v>
      </c>
    </row>
    <row r="10">
      <c r="A10" t="s" s="8">
        <v>22</v>
      </c>
      <c r="B10" t="s">
        <v>23</v>
      </c>
      <c r="C10" t="s">
        <v>24</v>
      </c>
      <c r="D10" s="4">
        <v>12</v>
      </c>
      <c r="E10" s="6">
        <f>D10*$B$2</f>
        <v>12</v>
      </c>
      <c r="F10" t="s">
        <v>3</v>
      </c>
      <c r="G10" s="9">
        <f>E10*0.27</f>
        <v>3.24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E11*0.0632128</f>
        <v>0.063213</v>
      </c>
    </row>
    <row r="12">
      <c r="A12" t="s" s="8">
        <v>28</v>
      </c>
      <c r="B12" t="s">
        <v>29</v>
      </c>
      <c r="C12" t="s">
        <v>30</v>
      </c>
      <c r="D12" s="4">
        <v>0.798</v>
      </c>
      <c r="E12" s="6">
        <f>D12*$B$2</f>
        <v>0.798</v>
      </c>
      <c r="F12" t="s">
        <v>15</v>
      </c>
      <c r="G12" s="9">
        <f>E12*0.95</f>
        <v>0.7581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43</v>
      </c>
      <c r="B7">
        <v>1</v>
      </c>
      <c r="C7" t="s">
        <v>44</v>
      </c>
      <c r="D7" t="s" s="12">
        <v>45</v>
      </c>
      <c r="E7" t="s" s="12">
        <v>46</v>
      </c>
      <c r="F7"/>
    </row>
    <row r="8">
      <c r="A8" t="s">
        <v>43</v>
      </c>
      <c r="B8">
        <v>3</v>
      </c>
      <c r="C8" t="s">
        <v>47</v>
      </c>
      <c r="D8" t="s" s="12">
        <v>48</v>
      </c>
      <c r="E8" t="s" s="12">
        <v>49</v>
      </c>
      <c r="F8"/>
    </row>
    <row r="9">
      <c r="A9" t="s">
        <v>43</v>
      </c>
      <c r="B9">
        <v>4</v>
      </c>
      <c r="C9" t="s">
        <v>50</v>
      </c>
      <c r="D9" t="s" s="12">
        <v>51</v>
      </c>
      <c r="E9" t="s" s="12">
        <v>52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'Besoins'!$B$2*24</f>
        <v>24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2</v>
      </c>
      <c r="B4" t="s">
        <v>59</v>
      </c>
      <c r="C4" t="s">
        <v>57</v>
      </c>
      <c r="D4" s="6">
        <f>'Besoins'!$B$2*1</f>
        <v>1</v>
      </c>
      <c r="E4" t="s">
        <v>3</v>
      </c>
    </row>
    <row r="5">
      <c r="A5">
        <v>3</v>
      </c>
      <c r="B5" t="s">
        <v>60</v>
      </c>
      <c r="C5" t="s">
        <v>57</v>
      </c>
      <c r="D5" s="6">
        <f>'Besoins'!$B$2*0.69</f>
        <v>0.69</v>
      </c>
      <c r="E5" t="s">
        <v>15</v>
      </c>
    </row>
    <row r="6">
      <c r="A6">
        <v>4</v>
      </c>
      <c r="B6" t="s">
        <v>61</v>
      </c>
      <c r="C6" t="s">
        <v>62</v>
      </c>
      <c r="D6" s="6">
        <f>'Besoins'!$B$2*6</f>
        <v>6</v>
      </c>
      <c r="E6" t="s">
        <v>3</v>
      </c>
    </row>
    <row r="7">
      <c r="A7">
        <v>4</v>
      </c>
      <c r="B7" t="s">
        <v>63</v>
      </c>
      <c r="C7" t="s">
        <v>64</v>
      </c>
      <c r="D7" s="6">
        <f>'Besoins'!$B$2*0.15</f>
        <v>0.15</v>
      </c>
      <c r="E7" t="s">
        <v>15</v>
      </c>
    </row>
    <row r="8">
      <c r="A8">
        <v>4</v>
      </c>
      <c r="B8" t="s">
        <v>65</v>
      </c>
      <c r="C8" t="s">
        <v>64</v>
      </c>
      <c r="D8" s="6">
        <f>'Besoins'!$B$2*0.15</f>
        <v>0.15</v>
      </c>
      <c r="E8" t="s">
        <v>15</v>
      </c>
    </row>
    <row r="9">
      <c r="A9">
        <v>4</v>
      </c>
      <c r="B9" t="s">
        <v>66</v>
      </c>
      <c r="C9" t="s">
        <v>64</v>
      </c>
      <c r="D9" s="6">
        <f>'Besoins'!$B$2*0.06</f>
        <v>0.06</v>
      </c>
      <c r="E9" t="s">
        <v>15</v>
      </c>
    </row>
    <row r="10">
      <c r="A10">
        <v>3</v>
      </c>
      <c r="B10" t="s">
        <v>67</v>
      </c>
      <c r="C10" t="s">
        <v>64</v>
      </c>
      <c r="D10" s="6">
        <f>'Besoins'!$B$2*1</f>
        <v>1</v>
      </c>
      <c r="E10" t="s">
        <v>3</v>
      </c>
    </row>
    <row r="11">
      <c r="A11">
        <v>2</v>
      </c>
      <c r="B11" t="s">
        <v>68</v>
      </c>
      <c r="C11" t="s">
        <v>57</v>
      </c>
      <c r="D11" s="6">
        <f>'Besoins'!$B$2*1.9</f>
        <v>1.9</v>
      </c>
      <c r="E11" t="s">
        <v>15</v>
      </c>
    </row>
    <row r="12">
      <c r="A12">
        <v>3</v>
      </c>
      <c r="B12" t="s">
        <v>69</v>
      </c>
      <c r="C12" t="s">
        <v>64</v>
      </c>
      <c r="D12" s="6">
        <f>'Besoins'!$B$2*1.9</f>
        <v>1.9</v>
      </c>
      <c r="E12" t="s">
        <v>21</v>
      </c>
    </row>
    <row r="13">
      <c r="A13">
        <v>2</v>
      </c>
      <c r="B13" t="s">
        <v>70</v>
      </c>
      <c r="C13" t="s">
        <v>57</v>
      </c>
      <c r="D13" s="6">
        <f>'Besoins'!$B$2*1.08</f>
        <v>1.08</v>
      </c>
      <c r="E13" t="s">
        <v>15</v>
      </c>
    </row>
    <row r="14">
      <c r="A14">
        <v>3</v>
      </c>
      <c r="B14" t="s">
        <v>71</v>
      </c>
      <c r="C14" t="s">
        <v>62</v>
      </c>
      <c r="D14" s="6">
        <f>'Besoins'!$B$2*12</f>
        <v>12</v>
      </c>
      <c r="E14" t="s">
        <v>3</v>
      </c>
    </row>
    <row r="15">
      <c r="A15">
        <v>3</v>
      </c>
      <c r="B15" t="s">
        <v>72</v>
      </c>
      <c r="C15" t="s">
        <v>64</v>
      </c>
      <c r="D15" s="6">
        <f>'Besoins'!$B$2*0.648</f>
        <v>0.648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"00000975 · PAT.INDIVIDUELS · référence : "&amp;Besoins!B3&amp;" "&amp;Besoins!C3&amp;" · multiplicateur réglable sur la feuille ""Besoins"""</f>
        <v>00000975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79</v>
      </c>
      <c r="B19"/>
      <c r="C19"/>
      <c r="D19"/>
    </row>
    <row r="20">
      <c r="A20" t="s" s="16">
        <v>80</v>
      </c>
      <c r="B20" t="str" s="12">
        <f>"[MONTER] "&amp;Procedure!D7</f>
        <v>[MONTER] 14 blancs d'œufs en neige</v>
      </c>
      <c r="C20"/>
      <c r="D20"/>
    </row>
    <row r="21">
      <c r="A21"/>
      <c r="B21" t="str" s="15">
        <f>"ℹ "&amp;Procedure!E7</f>
        <v>ℹ</v>
      </c>
      <c r="C21"/>
      <c r="D21"/>
    </row>
    <row r="22">
      <c r="A22" t="s" s="16">
        <v>81</v>
      </c>
      <c r="B22" t="str" s="12">
        <f>"[COUCHER] "&amp;Procedure!D8</f>
        <v>[COUCHER] À la poche selon la forme souhaitée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 t="s" s="16">
        <v>82</v>
      </c>
      <c r="B24" t="str" s="12">
        <f>"[SÉCHER] "&amp;Procedure!D9</f>
        <v>[SÉCHER] Au four 90°C porte légèrement entrouverte</v>
      </c>
      <c r="C24"/>
      <c r="D24"/>
    </row>
    <row r="25">
      <c r="A25"/>
      <c r="B25" t="str" s="15">
        <f>"ℹ "&amp;Procedure!E9</f>
        <v>ℹ</v>
      </c>
      <c r="C25"/>
      <c r="D25"/>
    </row>
    <row r="26">
      <c r="A26"/>
      <c r="B26"/>
      <c r="C26"/>
      <c r="D26"/>
    </row>
    <row r="27">
      <c r="A27" t="s" s="17">
        <v>83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2026-09-24T14:51:05Z</dcterms:created>
  <dc:title>OMELLETTE NORVÉGIENNE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2026-09-24T14:51:05Z</dcterms:modified>
  <cp:revision>1</cp:revision>
</cp:coreProperties>
</file>