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<sst xmlns="http://schemas.openxmlformats.org/spreadsheetml/2006/main" count="83" uniqueCount="83">
  <si>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</si>
  <si>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</si>
  <si>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</si>
  <si>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</si>
  <si>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</si>
  <si>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</si>
  <si>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</si>
  <si>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</si>
  <si>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</si>
  <si>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</si>
  <si>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</si>
  <si>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</si>
  <si>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</si>
  <si>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</si>
  <si>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</si>
  <si>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</si>
  <si>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</si>
  <si>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</si>
  <si>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</si>
  <si>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</si>
  <si>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</si>
  <si>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</si>
  <si>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</si>
  <si>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</si>
  <si>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</si>
  <si>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</si>
  <si>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</si>
  <si>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</si>
  <si>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</si>
  <si>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</si>
  <si>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</si>
  <si>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</si>
  <si>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</si>
  <si>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</si>
  <si>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</si>
  <si>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</si>
  <si>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</si>
  <si>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</si>
  <si>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</si>
  <si>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</si>
  <si>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</si>
  <si>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</si>
  <si>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</si>
  <si>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à la bière (Ferrandi)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</si>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</sst>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0.135</v>
      </c>
      <c r="E7" s="6">
        <f>D7*$B$2</f>
        <v>0.135</v>
      </c>
      <c r="F7" t="s">
        <v>15</v>
      </c>
      <c r="G7" s="8">
        <f>E7*0.0043</f>
        <v>0.000581</v>
      </c>
    </row>
    <row r="8">
      <c r="A8" t="s">
        <v>16</v>
      </c>
      <c r="B8" t="s">
        <v>17</v>
      </c>
      <c r="C8" t="s">
        <v>18</v>
      </c>
      <c r="D8" s="4">
        <v>0.325</v>
      </c>
      <c r="E8" s="6">
        <f>D8*$B$2</f>
        <v>0.325</v>
      </c>
      <c r="F8" t="s">
        <v>15</v>
      </c>
      <c r="G8" s="8">
        <f>E8*1.8</f>
        <v>0.585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E9*1.2</f>
        <v>0.06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E10*0.75</f>
        <v>0.0375</v>
      </c>
    </row>
    <row r="11">
      <c r="A11" t="s">
        <v>25</v>
      </c>
      <c r="B11" t="s">
        <v>26</v>
      </c>
      <c r="C11" t="s">
        <v>24</v>
      </c>
      <c r="D11" s="4">
        <v>0.275</v>
      </c>
      <c r="E11" s="6">
        <f>D11*$B$2</f>
        <v>0.275</v>
      </c>
      <c r="F11" t="s">
        <v>3</v>
      </c>
      <c r="G11" s="8">
        <f>E11*0.82</f>
        <v>0.2255</v>
      </c>
    </row>
    <row r="12">
      <c r="A12" t="s">
        <v>27</v>
      </c>
      <c r="B12" t="s">
        <v>28</v>
      </c>
      <c r="C12" t="s">
        <v>29</v>
      </c>
      <c r="D12" s="4">
        <v>0.007</v>
      </c>
      <c r="E12" s="6">
        <f>D12*$B$2</f>
        <v>0.007</v>
      </c>
      <c r="F12" t="s">
        <v>3</v>
      </c>
      <c r="G12" s="8">
        <f>E12*2.2</f>
        <v>0.0154</v>
      </c>
    </row>
    <row r="13">
      <c r="A13" t="s">
        <v>30</v>
      </c>
      <c r="B13" t="s">
        <v>31</v>
      </c>
      <c r="C13" t="s">
        <v>32</v>
      </c>
      <c r="D13" s="4">
        <v>0.009</v>
      </c>
      <c r="E13" s="6">
        <f>D13*$B$2</f>
        <v>0.009</v>
      </c>
      <c r="F13" t="s">
        <v>3</v>
      </c>
      <c r="G13" s="8">
        <f>E13*0.35</f>
        <v>0.00315</v>
      </c>
    </row>
    <row r="14">
      <c r="A14" t="s">
        <v>33</v>
      </c>
      <c r="B14" t="s">
        <v>34</v>
      </c>
      <c r="C14" t="s">
        <v>35</v>
      </c>
      <c r="D14" s="4">
        <v>0.005</v>
      </c>
      <c r="E14" s="6">
        <f>D14*$B$2</f>
        <v>0.005</v>
      </c>
      <c r="F14" t="s">
        <v>3</v>
      </c>
      <c r="G14" s="8">
        <f>E14*0.82</f>
        <v>0.0041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/>
      <c r="F2"/>
    </row>
    <row r="3">
      <c r="A3" t="s">
        <v>43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43</v>
      </c>
      <c r="B4">
        <v>3</v>
      </c>
      <c r="C4"/>
      <c r="D4" t="s" s="11">
        <v>49</v>
      </c>
      <c r="E4" t="s" s="11">
        <v>50</v>
      </c>
      <c r="F4"/>
    </row>
    <row r="5">
      <c r="A5" t="s">
        <v>43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43</v>
      </c>
      <c r="B6">
        <v>5</v>
      </c>
      <c r="C6" t="s">
        <v>54</v>
      </c>
      <c r="D6" t="s" s="11">
        <v>55</v>
      </c>
      <c r="E6" t="s" s="11"/>
      <c r="F6" t="s">
        <v>56</v>
      </c>
    </row>
    <row r="7">
      <c r="A7" t="s">
        <v>43</v>
      </c>
      <c r="B7">
        <v>6</v>
      </c>
      <c r="C7"/>
      <c r="D7" t="s" s="11">
        <v>57</v>
      </c>
      <c r="E7" t="s" s="11">
        <v>58</v>
      </c>
      <c r="F7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43</v>
      </c>
      <c r="C2" t="s">
        <v>64</v>
      </c>
      <c r="D2" s="6">
        <f>'Besoins'!$B$2*0.9</f>
        <v>0.9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'Besoins'!$B$2*0.275</f>
        <v>0.275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'Besoins'!$B$2*0.05</f>
        <v>0.05</v>
      </c>
      <c r="E4" t="s">
        <v>3</v>
      </c>
    </row>
    <row r="5">
      <c r="A5">
        <v>1</v>
      </c>
      <c r="B5" t="s">
        <v>68</v>
      </c>
      <c r="C5" t="s">
        <v>66</v>
      </c>
      <c r="D5" s="6">
        <f>'Besoins'!$B$2*0.05</f>
        <v>0.05</v>
      </c>
      <c r="E5" t="s">
        <v>3</v>
      </c>
    </row>
    <row r="6">
      <c r="A6">
        <v>1</v>
      </c>
      <c r="B6" t="s">
        <v>69</v>
      </c>
      <c r="C6" t="s">
        <v>66</v>
      </c>
      <c r="D6" s="6">
        <f>'Besoins'!$B$2*0.325</f>
        <v>0.325</v>
      </c>
      <c r="E6" t="s">
        <v>15</v>
      </c>
    </row>
    <row r="7">
      <c r="A7">
        <v>1</v>
      </c>
      <c r="B7" t="s">
        <v>70</v>
      </c>
      <c r="C7" t="s">
        <v>66</v>
      </c>
      <c r="D7" s="6">
        <f>'Besoins'!$B$2*0.007</f>
        <v>0.007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'Besoins'!$B$2*0.009</f>
        <v>0.009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'Besoins'!$B$2*0.135</f>
        <v>0.135</v>
      </c>
      <c r="E9" t="s">
        <v>15</v>
      </c>
    </row>
    <row r="10">
      <c r="A10">
        <v>1</v>
      </c>
      <c r="B10" t="s">
        <v>73</v>
      </c>
      <c r="C10" t="s">
        <v>66</v>
      </c>
      <c r="D10" s="6">
        <f>'Besoins'!$B$2*0.005</f>
        <v>0.005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6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6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6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6">
        <f>Besoins!E9</f>
        <v>0.05</v>
      </c>
      <c r="D9" t="str">
        <f>Besoins!F9</f>
        <v>kg</v>
      </c>
    </row>
    <row r="10">
      <c r="A10" t="s" s="14">
        <v>77</v>
      </c>
      <c r="B10" t="str" s="11">
        <f>"[FRASER] "&amp;Procedure!D3</f>
        <v>[FRASER] Frasez avec la poolish sauf le bassinage, 8 min puis 2 min moyen.</v>
      </c>
      <c r="C10"/>
      <c r="D10"/>
    </row>
    <row r="11">
      <c r="A11" t="s" s="14">
        <v>78</v>
      </c>
      <c r="B11" t="str" s="11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6">
        <f>Besoins!E7</f>
        <v>0.135</v>
      </c>
      <c r="D12" t="str">
        <f>Besoins!F7</f>
        <v>lt</v>
      </c>
    </row>
    <row r="13">
      <c r="A13"/>
      <c r="B13" t="str" s="15">
        <f>"ℹ "&amp;Procedure!E4</f>
        <v>ℹ</v>
      </c>
      <c r="C13"/>
      <c r="D13"/>
    </row>
    <row r="14">
      <c r="A14" t="s" s="14">
        <v>79</v>
      </c>
      <c r="B14" t="str" s="11">
        <f>"[POINTER] "&amp;Procedure!D5</f>
        <v>[POINTER] Pointez avec rabat après 45 min. Boulez, détendez.</v>
      </c>
      <c r="C14"/>
      <c r="D14"/>
    </row>
    <row r="15">
      <c r="A15" t="s" s="14">
        <v>80</v>
      </c>
      <c r="B15" t="str" s="11">
        <f>"[ABAISSER] "&amp;Procedure!D6</f>
        <v>[ABAISSER] Abaissez en carrés, repliez en triangle, apprêt.</v>
      </c>
      <c r="C15"/>
      <c r="D15"/>
    </row>
    <row r="16">
      <c r="A16" t="s" s="14">
        <v>81</v>
      </c>
      <c r="B16" t="str" s="11">
        <f>Procedure!D7</f>
        <v>Appareil tigré à la palette, farinez, enfournez avec buée.</v>
      </c>
      <c r="C16"/>
      <c r="D16"/>
    </row>
    <row r="17">
      <c r="A17"/>
      <c r="B17" t="str" s="15">
        <f>"ℹ "&amp;Procedure!E7</f>
        <v>ℹ</v>
      </c>
      <c r="C17"/>
      <c r="D17"/>
    </row>
    <row r="18">
      <c r="A18"/>
      <c r="B18"/>
      <c r="C18"/>
      <c r="D18"/>
    </row>
    <row r="19">
      <c r="A19" t="s" s="16">
        <v>82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2026-09-22T15:28:03Z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2026-09-22T15:28:03Z</dcterms:modified>
  <cp:revision>1</cp:revision>
</cp:coreProperties>
</file>