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<sst xmlns="http://schemas.openxmlformats.org/spreadsheetml/2006/main" count="96" uniqueCount="96">
  <si>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</si>
  <si>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</si>
  <si>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</si>
  <si>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</si>
  <si>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</si>
  <si>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</si>
  <si>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</si>
  <si>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</si>
  <si>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</si>
  <si>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</si>
  <si>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</si>
  <si>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</si>
  <si>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</si>
  <si>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</si>
  <si>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</si>
  <si>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</si>
  <si>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</si>
  <si>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</si>
  <si>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</si>
  <si>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</si>
  <si>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</si>
  <si>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</si>
  <si>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</si>
  <si>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</si>
  <si>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</si>
  <si>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</si>
  <si>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</si>
  <si>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</si>
  <si>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</si>
  <si>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</si>
  <si>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</si>
  <si>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</si>
  <si>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</si>
  <si>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</si>
  <si>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</si>
  <si>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</si>
  <si>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</si>
  <si>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</si>
  <si>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</si>
  <si>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</si>
  <si>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</si>
  <si>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</si>
  <si>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</si>
  <si>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</si>
  <si>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</si>
  <si>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</si>
  <si>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</si>
  <si>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Baguette viennoise (Ferrandi)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</si>
  <si>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</si>
  <si>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</si>
  <si>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</si>
  <si>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</si>
  <si>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</si>
  <si>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</si>
  <si>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</si>
  <si>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</si>
  <si>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</si>
  <si>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</si>
  <si>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</si>
  <si>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</si>
  <si>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</si>
  <si>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</si>
  <si>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</si>
  <si>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</si>
  <si>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</si>
  <si>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</si>
  <si>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</si>
  <si>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</si>
  <si>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</si>
  <si>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</si>
  <si>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</si>
  <si>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</si>
  <si>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</si>
  <si>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</si>
  <si>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</si>
  <si>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</si>
  <si>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</si>
  <si>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 (conv.)</t>
  </si>
  <si>
    <t>conversion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</si>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</sst>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 t="s">
        <v>16</v>
      </c>
      <c r="B8" t="s">
        <v>17</v>
      </c>
      <c r="C8" t="s">
        <v>18</v>
      </c>
      <c r="D8" s="4">
        <v>0.23</v>
      </c>
      <c r="E8" s="6">
        <f>D8*$B$2</f>
        <v>0.23</v>
      </c>
      <c r="F8" t="s">
        <v>19</v>
      </c>
      <c r="G8" s="9">
        <f>E8*0.0043</f>
        <v>0.000989</v>
      </c>
    </row>
    <row r="9">
      <c r="A9" t="s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9">
        <f>E9*0.95</f>
        <v>0.095</v>
      </c>
    </row>
    <row r="10">
      <c r="A10" t="s">
        <v>23</v>
      </c>
      <c r="B10" t="s">
        <v>24</v>
      </c>
      <c r="C10" t="s">
        <v>22</v>
      </c>
      <c r="D10" s="4">
        <v>0.45</v>
      </c>
      <c r="E10" s="6">
        <f>D10*$B$2</f>
        <v>0.45</v>
      </c>
      <c r="F10" t="s">
        <v>3</v>
      </c>
      <c r="G10" s="9">
        <f>E10*0.82</f>
        <v>0.369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9">
        <f>E11*5.2</f>
        <v>0.208</v>
      </c>
    </row>
    <row r="12">
      <c r="A12" t="s">
        <v>28</v>
      </c>
      <c r="B12" t="s">
        <v>29</v>
      </c>
      <c r="C12" t="s">
        <v>30</v>
      </c>
      <c r="D12" s="4">
        <v>0.027</v>
      </c>
      <c r="E12" s="6">
        <f>D12*$B$2</f>
        <v>0.027</v>
      </c>
      <c r="F12" t="s">
        <v>3</v>
      </c>
      <c r="G12" s="9">
        <f>E12*5.2</f>
        <v>0.1404</v>
      </c>
    </row>
    <row r="13">
      <c r="A13" t="s">
        <v>31</v>
      </c>
      <c r="B13" t="s">
        <v>32</v>
      </c>
      <c r="C13" t="s">
        <v>33</v>
      </c>
      <c r="D13" s="4">
        <v>0.026</v>
      </c>
      <c r="E13" s="6">
        <f>D13*$B$2</f>
        <v>0.026</v>
      </c>
      <c r="F13" t="s">
        <v>3</v>
      </c>
      <c r="G13" s="9">
        <f>E13*2.2</f>
        <v>0.0572</v>
      </c>
    </row>
    <row r="14">
      <c r="A14" t="s">
        <v>34</v>
      </c>
      <c r="B14" t="s">
        <v>35</v>
      </c>
      <c r="C14" t="s">
        <v>36</v>
      </c>
      <c r="D14" s="4">
        <v>0.011</v>
      </c>
      <c r="E14" s="6">
        <f>D14*$B$2</f>
        <v>0.011</v>
      </c>
      <c r="F14" t="s">
        <v>3</v>
      </c>
      <c r="G14" s="9">
        <f>E14*0.35</f>
        <v>0.00385</v>
      </c>
    </row>
    <row r="15">
      <c r="A15" t="s">
        <v>37</v>
      </c>
      <c r="B15" t="s">
        <v>38</v>
      </c>
      <c r="C15" t="s">
        <v>39</v>
      </c>
      <c r="D15" s="4">
        <v>0.03</v>
      </c>
      <c r="E15" s="6">
        <f>D15*$B$2</f>
        <v>0.03</v>
      </c>
      <c r="F15" t="s">
        <v>3</v>
      </c>
      <c r="G15" s="9">
        <f>E15*0.82</f>
        <v>0.0246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 t="s">
        <v>50</v>
      </c>
    </row>
    <row r="4">
      <c r="A4" t="s">
        <v>47</v>
      </c>
      <c r="B4">
        <v>3</v>
      </c>
      <c r="C4" t="s">
        <v>53</v>
      </c>
      <c r="D4" t="s" s="12">
        <v>54</v>
      </c>
      <c r="E4" t="s" s="12">
        <v>55</v>
      </c>
      <c r="F4" t="s">
        <v>56</v>
      </c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47</v>
      </c>
      <c r="B6">
        <v>5</v>
      </c>
      <c r="C6" t="s">
        <v>60</v>
      </c>
      <c r="D6" t="s" s="12">
        <v>61</v>
      </c>
      <c r="E6" t="s" s="12"/>
      <c r="F6" t="s">
        <v>62</v>
      </c>
    </row>
    <row r="7">
      <c r="A7" t="s">
        <v>47</v>
      </c>
      <c r="B7">
        <v>6</v>
      </c>
      <c r="C7" t="s">
        <v>63</v>
      </c>
      <c r="D7" t="s" s="12">
        <v>64</v>
      </c>
      <c r="E7" t="s" s="12"/>
      <c r="F7" t="s">
        <v>65</v>
      </c>
    </row>
    <row r="8">
      <c r="A8" t="s">
        <v>47</v>
      </c>
      <c r="B8">
        <v>7</v>
      </c>
      <c r="C8" t="s">
        <v>63</v>
      </c>
      <c r="D8" t="s" s="12">
        <v>66</v>
      </c>
      <c r="E8" t="s" s="12">
        <v>67</v>
      </c>
      <c r="F8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47</v>
      </c>
      <c r="C2" t="s">
        <v>73</v>
      </c>
      <c r="D2" s="6">
        <f>'Besoins'!$B$2*0.99</f>
        <v>0.99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'Besoins'!$B$2*0.45</f>
        <v>0.45</v>
      </c>
      <c r="E3" t="s">
        <v>3</v>
      </c>
    </row>
    <row r="4">
      <c r="A4">
        <v>1</v>
      </c>
      <c r="B4" t="s">
        <v>76</v>
      </c>
      <c r="C4" t="s">
        <v>75</v>
      </c>
      <c r="D4" s="6">
        <f>'Besoins'!$B$2*0.1</f>
        <v>0.1</v>
      </c>
      <c r="E4" t="s">
        <v>3</v>
      </c>
    </row>
    <row r="5">
      <c r="A5">
        <v>1</v>
      </c>
      <c r="B5" t="s">
        <v>77</v>
      </c>
      <c r="C5" t="s">
        <v>78</v>
      </c>
      <c r="D5" s="6">
        <f>'Besoins'!$B$2*1</f>
        <v>1</v>
      </c>
      <c r="E5" t="s">
        <v>15</v>
      </c>
    </row>
    <row r="6">
      <c r="A6">
        <v>1</v>
      </c>
      <c r="B6" t="s">
        <v>79</v>
      </c>
      <c r="C6" t="s">
        <v>75</v>
      </c>
      <c r="D6" s="6">
        <f>'Besoins'!$B$2*0.23</f>
        <v>0.23</v>
      </c>
      <c r="E6" t="s">
        <v>19</v>
      </c>
    </row>
    <row r="7">
      <c r="A7">
        <v>1</v>
      </c>
      <c r="B7" t="s">
        <v>80</v>
      </c>
      <c r="C7" t="s">
        <v>75</v>
      </c>
      <c r="D7" s="6">
        <f>'Besoins'!$B$2*0.027</f>
        <v>0.027</v>
      </c>
      <c r="E7" t="s">
        <v>3</v>
      </c>
    </row>
    <row r="8">
      <c r="A8">
        <v>1</v>
      </c>
      <c r="B8" t="s">
        <v>81</v>
      </c>
      <c r="C8" t="s">
        <v>75</v>
      </c>
      <c r="D8" s="6">
        <f>'Besoins'!$B$2*0.03</f>
        <v>0.03</v>
      </c>
      <c r="E8" t="s">
        <v>3</v>
      </c>
    </row>
    <row r="9">
      <c r="A9">
        <v>1</v>
      </c>
      <c r="B9" t="s">
        <v>82</v>
      </c>
      <c r="C9" t="s">
        <v>75</v>
      </c>
      <c r="D9" s="6">
        <f>'Besoins'!$B$2*0.026</f>
        <v>0.026</v>
      </c>
      <c r="E9" t="s">
        <v>3</v>
      </c>
    </row>
    <row r="10">
      <c r="A10">
        <v>1</v>
      </c>
      <c r="B10" t="s">
        <v>83</v>
      </c>
      <c r="C10" t="s">
        <v>75</v>
      </c>
      <c r="D10" s="6">
        <f>'Besoins'!$B$2*0.011</f>
        <v>0.011</v>
      </c>
      <c r="E10" t="s">
        <v>3</v>
      </c>
    </row>
    <row r="11">
      <c r="A11">
        <v>1</v>
      </c>
      <c r="B11" t="s">
        <v>84</v>
      </c>
      <c r="C11" t="s">
        <v>75</v>
      </c>
      <c r="D11" s="6">
        <f>'Besoins'!$B$2*0.04</f>
        <v>0.04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3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6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6">
        <f>Besoins!E9</f>
        <v>0.1</v>
      </c>
      <c r="D7" t="str">
        <f>Besoins!F9</f>
        <v>kg</v>
      </c>
    </row>
    <row r="8">
      <c r="A8"/>
      <c r="B8" t="s">
        <v>88</v>
      </c>
      <c r="C8" s="6">
        <f>'Besoins'!$B$2*1</f>
        <v>1</v>
      </c>
      <c r="D8" t="s">
        <v>15</v>
      </c>
    </row>
    <row r="9">
      <c r="A9"/>
      <c r="B9" t="str">
        <f>Besoins!B8</f>
        <v>Eau (robinet - moy. France 2026)</v>
      </c>
      <c r="C9" s="6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6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6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6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6">
        <f>Besoins!E14</f>
        <v>0.011</v>
      </c>
      <c r="D13" t="str">
        <f>Besoins!F14</f>
        <v>kg</v>
      </c>
    </row>
    <row r="14">
      <c r="A14" t="s" s="15">
        <v>89</v>
      </c>
      <c r="B14" t="str" s="12">
        <f>"[PÉTRIR] "&amp;Procedure!D3</f>
        <v>[PÉTRIR] Pétrir 4 min rapide.</v>
      </c>
      <c r="C14"/>
      <c r="D14"/>
    </row>
    <row r="15">
      <c r="A15" t="s" s="15">
        <v>90</v>
      </c>
      <c r="B15" t="str" s="12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6">
        <f>Besoins!E11</f>
        <v>0.04</v>
      </c>
      <c r="D16" t="str">
        <f>Besoins!F11</f>
        <v>kg</v>
      </c>
    </row>
    <row r="17">
      <c r="A17"/>
      <c r="B17" t="str" s="16">
        <f>"ℹ "&amp;Procedure!E4</f>
        <v>ℹ</v>
      </c>
      <c r="C17"/>
      <c r="D17"/>
    </row>
    <row r="18">
      <c r="A18" t="s" s="15">
        <v>91</v>
      </c>
      <c r="B18" t="str" s="12">
        <f>"[POINTER] "&amp;Procedure!D5</f>
        <v>[POINTER] Pointer à température ambiante.</v>
      </c>
      <c r="C18"/>
      <c r="D18"/>
    </row>
    <row r="19">
      <c r="A19" t="s" s="15">
        <v>92</v>
      </c>
      <c r="B19" t="str" s="12">
        <f>"[FAÇONNER] "&amp;Procedure!D6</f>
        <v>[FAÇONNER] Façonner 6 demi-baguettes de 25-28cm sur gouttières, détendre.</v>
      </c>
      <c r="C19"/>
      <c r="D19"/>
    </row>
    <row r="20">
      <c r="A20" t="s" s="15">
        <v>93</v>
      </c>
      <c r="B20" t="str" s="12">
        <f>"[DORER] "&amp;Procedure!D7</f>
        <v>[DORER] Dorer, grigner en saucisson. Apprêt en étuve à 24°C.</v>
      </c>
      <c r="C20"/>
      <c r="D20"/>
    </row>
    <row r="21">
      <c r="A21" t="s" s="15">
        <v>94</v>
      </c>
      <c r="B21" t="str" s="12">
        <f>"[DORER] "&amp;Procedure!D8</f>
        <v>[DORER] Dorer de nouveau, enfourner.</v>
      </c>
      <c r="C21"/>
      <c r="D21"/>
    </row>
    <row r="22">
      <c r="A22"/>
      <c r="B22" t="str" s="16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95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2026-09-24T16:33:43Z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2026-09-24T16:33:43Z</dcterms:modified>
  <cp:revision>1</cp:revision>
</cp:coreProperties>
</file>