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<sst xmlns="http://schemas.openxmlformats.org/spreadsheetml/2006/main" count="79" uniqueCount="79">
  <si>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</si>
  <si>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</si>
  <si>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</si>
  <si>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</si>
  <si>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</si>
  <si>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</si>
  <si>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</si>
  <si>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</si>
  <si>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</si>
  <si>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</si>
  <si>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</si>
  <si>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</si>
  <si>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</si>
  <si>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</si>
  <si>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</si>
  <si>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</si>
  <si>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</si>
  <si>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</si>
  <si>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</si>
  <si>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FAR-T45</t>
  </si>
  <si>
    <t>Farine de blé T45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</si>
  <si>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</si>
  <si>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</si>
  <si>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</si>
  <si>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</si>
  <si>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</si>
  <si>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</si>
  <si>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</si>
  <si>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</si>
  <si>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</si>
  <si>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</si>
  <si>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</si>
  <si>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</si>
  <si>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</si>
  <si>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</si>
  <si>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</si>
  <si>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</si>
  <si>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</si>
  <si>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Biscuit Génoise Chocolat III</t>
  </si>
  <si>
    <t>BATTRE</t>
  </si>
  <si>
    <t>Battre sur feu doux 350ml d'œufs, 80ml de jaunes, 95ml d'eau, 50gr de chocolat fondu et 75gr de beurre fondu</t>
  </si>
  <si>
    <t>INCORPORER</t>
  </si>
  <si>
    <t>Ajouter délicatement 250gr de farine tamisée</t>
  </si>
  <si>
    <t>Puis faire comme Biscuit Génoise Duchesse pour l'étendage et la cuisson</t>
  </si>
  <si>
    <t>Biscuit Génoise Duchesse (méthode-cadre)</t>
  </si>
  <si>
    <t>Battre à feu doux 500ml d'œufs avec 300gr de sucre semoule (1ère masse)</t>
  </si>
  <si>
    <t>TAMISER</t>
  </si>
  <si>
    <t>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</si>
  <si>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</si>
  <si>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ÉTENDRE</t>
  </si>
  <si>
    <t>Étendre de suite : pour cercles, remplir aux 2/3 à la louche dans des cercles inox de 3,5cm de haut sur plaque avec papier</t>
  </si>
  <si>
    <t>CUIRE</t>
  </si>
  <si>
    <t>Cuire à 210°C pendant 30 minutes</t>
  </si>
  <si>
    <t>Niveau</t>
  </si>
  <si>
    <t>Composant</t>
  </si>
  <si>
    <t>Type</t>
  </si>
  <si>
    <t>Quantité (× multiplicateur, voir feuille Besoins)</t>
  </si>
  <si>
    <t>recette</t>
  </si>
  <si>
    <t xml:space="preserve">    ↳ Biscuit Génoise Duchesse (méthode-cadre)</t>
  </si>
  <si>
    <t xml:space="preserve">        ↳ OEUF (ml) (conv.)</t>
  </si>
  <si>
    <t>conversion</t>
  </si>
  <si>
    <t>lt</t>
  </si>
  <si>
    <t xml:space="preserve">        ↳ Sucre blanc cristal sac 25 kg</t>
  </si>
  <si>
    <t>matiere</t>
  </si>
  <si>
    <t xml:space="preserve">        ↳ Farine de blé T45</t>
  </si>
  <si>
    <t xml:space="preserve">        ↳ Poudre d'amande blanchie extra-fine</t>
  </si>
  <si>
    <t xml:space="preserve">    ↳ OEUF (ml) (conv.)</t>
  </si>
  <si>
    <t xml:space="preserve">    ↳ Callebaut 811 (couverture noire 54,5% cacao)</t>
  </si>
  <si>
    <t xml:space="preserve">    ↳ Beurre doux 82% MG plaquette</t>
  </si>
  <si>
    <t xml:space="preserve">    ↳ Farine de blé T45</t>
  </si>
  <si>
    <t>Fiche technique — Biscuit Génoise Chocolat III</t>
  </si>
  <si>
    <t>Biscuit Génoise Chocolat III  C85.GENO.CHO3</t>
  </si>
  <si>
    <t>1.</t>
  </si>
  <si>
    <t>2.</t>
  </si>
  <si>
    <t>3.</t>
  </si>
  <si>
    <t>↳ Biscuit Génoise Duchesse (méthode-cadre)  C85.GENO.DUCH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</si>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</sst>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15.454545</v>
      </c>
      <c r="E7" s="6">
        <f>D7*$B$2</f>
        <v>15.454545</v>
      </c>
      <c r="F7" t="s">
        <v>15</v>
      </c>
      <c r="G7" s="9">
        <f>E7*0.2700000079</f>
        <v>4.172727</v>
      </c>
    </row>
    <row r="8">
      <c r="A8" t="s">
        <v>16</v>
      </c>
      <c r="B8" t="s">
        <v>17</v>
      </c>
      <c r="C8" t="s">
        <v>18</v>
      </c>
      <c r="D8" s="4">
        <v>0.05</v>
      </c>
      <c r="E8" s="6">
        <f>D8*$B$2</f>
        <v>0.05</v>
      </c>
      <c r="F8" t="s">
        <v>3</v>
      </c>
      <c r="G8" s="9">
        <f>E8*18</f>
        <v>0.9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9">
        <f>E9*0.72</f>
        <v>0.36</v>
      </c>
    </row>
    <row r="10">
      <c r="A10" t="s">
        <v>22</v>
      </c>
      <c r="B10" t="s">
        <v>23</v>
      </c>
      <c r="C10" t="s">
        <v>24</v>
      </c>
      <c r="D10" s="4">
        <v>0.05</v>
      </c>
      <c r="E10" s="6">
        <f>D10*$B$2</f>
        <v>0.05</v>
      </c>
      <c r="F10" t="s">
        <v>3</v>
      </c>
      <c r="G10" s="9">
        <f>E10*15</f>
        <v>0.75</v>
      </c>
    </row>
    <row r="11">
      <c r="A11" t="s">
        <v>25</v>
      </c>
      <c r="B11" t="s">
        <v>26</v>
      </c>
      <c r="C11" t="s">
        <v>27</v>
      </c>
      <c r="D11" s="4">
        <v>0.075</v>
      </c>
      <c r="E11" s="6">
        <f>D11*$B$2</f>
        <v>0.075</v>
      </c>
      <c r="F11" t="s">
        <v>3</v>
      </c>
      <c r="G11" s="9">
        <f>E11*5.2</f>
        <v>0.39</v>
      </c>
    </row>
    <row r="12">
      <c r="A12" t="s">
        <v>28</v>
      </c>
      <c r="B12" t="s">
        <v>29</v>
      </c>
      <c r="C12" t="s">
        <v>30</v>
      </c>
      <c r="D12" s="4">
        <v>0.3</v>
      </c>
      <c r="E12" s="6">
        <f>D12*$B$2</f>
        <v>0.3</v>
      </c>
      <c r="F12" t="s">
        <v>3</v>
      </c>
      <c r="G12" s="9">
        <f>E12*0.82</f>
        <v>0.246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 t="s">
        <v>41</v>
      </c>
      <c r="D3" t="s" s="12">
        <v>42</v>
      </c>
      <c r="E3" t="s" s="12"/>
      <c r="F3"/>
    </row>
    <row r="4">
      <c r="A4" t="s">
        <v>38</v>
      </c>
      <c r="B4">
        <v>3</v>
      </c>
      <c r="C4"/>
      <c r="D4" t="s" s="12">
        <v>43</v>
      </c>
      <c r="E4" t="s" s="12"/>
      <c r="F4"/>
    </row>
    <row r="5">
      <c r="A5" t="s">
        <v>44</v>
      </c>
      <c r="B5">
        <v>1</v>
      </c>
      <c r="C5" t="s">
        <v>39</v>
      </c>
      <c r="D5" t="s" s="12">
        <v>45</v>
      </c>
      <c r="E5" t="s" s="12"/>
      <c r="F5"/>
    </row>
    <row r="6">
      <c r="A6" t="s">
        <v>44</v>
      </c>
      <c r="B6">
        <v>2</v>
      </c>
      <c r="C6" t="s">
        <v>46</v>
      </c>
      <c r="D6" t="s" s="12">
        <v>47</v>
      </c>
      <c r="E6" t="s" s="12"/>
      <c r="F6"/>
    </row>
    <row r="7">
      <c r="A7" t="s">
        <v>44</v>
      </c>
      <c r="B7">
        <v>3</v>
      </c>
      <c r="C7"/>
      <c r="D7" t="s" s="12">
        <v>48</v>
      </c>
      <c r="E7" t="s" s="12"/>
      <c r="F7"/>
    </row>
    <row r="8">
      <c r="A8" t="s">
        <v>44</v>
      </c>
      <c r="B8">
        <v>4</v>
      </c>
      <c r="C8" t="s">
        <v>49</v>
      </c>
      <c r="D8" t="s" s="12">
        <v>50</v>
      </c>
      <c r="E8" t="s" s="12"/>
      <c r="F8"/>
    </row>
    <row r="9">
      <c r="A9" t="s">
        <v>44</v>
      </c>
      <c r="B9">
        <v>5</v>
      </c>
      <c r="C9" t="s">
        <v>51</v>
      </c>
      <c r="D9" t="s" s="12">
        <v>52</v>
      </c>
      <c r="E9" t="s" s="12"/>
      <c r="F9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38</v>
      </c>
      <c r="C2" t="s">
        <v>57</v>
      </c>
      <c r="D2" s="6">
        <f>'Besoins'!$B$2*1</f>
        <v>1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'Besoins'!$B$2*1</f>
        <v>1</v>
      </c>
      <c r="E3" t="s">
        <v>3</v>
      </c>
    </row>
    <row r="4">
      <c r="A4">
        <v>2</v>
      </c>
      <c r="B4" t="s">
        <v>59</v>
      </c>
      <c r="C4" t="s">
        <v>60</v>
      </c>
      <c r="D4" s="6">
        <f>'Besoins'!$B$2*0.5</f>
        <v>0.5</v>
      </c>
      <c r="E4" t="s">
        <v>61</v>
      </c>
    </row>
    <row r="5">
      <c r="A5">
        <v>2</v>
      </c>
      <c r="B5" t="s">
        <v>62</v>
      </c>
      <c r="C5" t="s">
        <v>63</v>
      </c>
      <c r="D5" s="6">
        <f>'Besoins'!$B$2*0.3</f>
        <v>0.3</v>
      </c>
      <c r="E5" t="s">
        <v>3</v>
      </c>
    </row>
    <row r="6">
      <c r="A6">
        <v>2</v>
      </c>
      <c r="B6" t="s">
        <v>64</v>
      </c>
      <c r="C6" t="s">
        <v>63</v>
      </c>
      <c r="D6" s="6">
        <f>'Besoins'!$B$2*0.25</f>
        <v>0.25</v>
      </c>
      <c r="E6" t="s">
        <v>3</v>
      </c>
    </row>
    <row r="7">
      <c r="A7">
        <v>2</v>
      </c>
      <c r="B7" t="s">
        <v>65</v>
      </c>
      <c r="C7" t="s">
        <v>63</v>
      </c>
      <c r="D7" s="6">
        <f>'Besoins'!$B$2*0.05</f>
        <v>0.05</v>
      </c>
      <c r="E7" t="s">
        <v>3</v>
      </c>
    </row>
    <row r="8">
      <c r="A8">
        <v>1</v>
      </c>
      <c r="B8" t="s">
        <v>66</v>
      </c>
      <c r="C8" t="s">
        <v>60</v>
      </c>
      <c r="D8" s="6">
        <f>'Besoins'!$B$2*0.35</f>
        <v>0.35</v>
      </c>
      <c r="E8" t="s">
        <v>61</v>
      </c>
    </row>
    <row r="9">
      <c r="A9">
        <v>1</v>
      </c>
      <c r="B9" t="s">
        <v>67</v>
      </c>
      <c r="C9" t="s">
        <v>63</v>
      </c>
      <c r="D9" s="6">
        <f>'Besoins'!$B$2*0.05</f>
        <v>0.05</v>
      </c>
      <c r="E9" t="s">
        <v>3</v>
      </c>
    </row>
    <row r="10">
      <c r="A10">
        <v>1</v>
      </c>
      <c r="B10" t="s">
        <v>68</v>
      </c>
      <c r="C10" t="s">
        <v>63</v>
      </c>
      <c r="D10" s="6">
        <f>'Besoins'!$B$2*0.075</f>
        <v>0.075</v>
      </c>
      <c r="E10" t="s">
        <v>3</v>
      </c>
    </row>
    <row r="11">
      <c r="A11">
        <v>1</v>
      </c>
      <c r="B11" t="s">
        <v>69</v>
      </c>
      <c r="C11" t="s">
        <v>63</v>
      </c>
      <c r="D11" s="6">
        <f>'Besoins'!$B$2*0.25</f>
        <v>0.25</v>
      </c>
      <c r="E11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2">
        <v>70</v>
      </c>
      <c r="B1"/>
      <c r="C1"/>
      <c r="D1"/>
    </row>
    <row r="2">
      <c r="A2" t="str" s="13">
        <f>"C85.GENO.CHO3 · PAT.BISC.GENOISES · référence : "&amp;Besoins!B3&amp;" "&amp;Besoins!C3&amp;" · multiplicateur réglable sur la feuille ""Besoins"""</f>
        <v>C85.GENO.CHO3 · PAT.BISC.GENOISES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71</v>
      </c>
      <c r="B4"/>
      <c r="C4"/>
      <c r="D4"/>
    </row>
    <row r="5">
      <c r="A5" t="s" s="15">
        <v>72</v>
      </c>
      <c r="B5" t="str" s="12">
        <f>"[BATTRE] "&amp;Procedure!D2</f>
        <v>[BATTRE] Battre sur feu doux 350ml d'œufs, 80ml de jaunes, 95ml d'eau, 50gr de chocolat fondu et 75gr de beurre fondu</v>
      </c>
      <c r="C5"/>
      <c r="D5"/>
    </row>
    <row r="6">
      <c r="A6" t="s" s="15">
        <v>73</v>
      </c>
      <c r="B6" t="str" s="12">
        <f>"[INCORPORER] "&amp;Procedure!D3</f>
        <v>[INCORPORER] Ajouter délicatement 250gr de farine tamisée</v>
      </c>
      <c r="C6"/>
      <c r="D6"/>
    </row>
    <row r="7">
      <c r="A7" t="s" s="15">
        <v>74</v>
      </c>
      <c r="B7" t="str" s="12">
        <f>Procedure!D4</f>
        <v>Puis faire comme Biscuit Génoise Duchesse pour l'étendage et la cuisson</v>
      </c>
      <c r="C7"/>
      <c r="D7"/>
    </row>
    <row r="8">
      <c r="A8"/>
      <c r="B8"/>
      <c r="C8"/>
      <c r="D8"/>
    </row>
    <row r="9">
      <c r="A9" t="s" s="14">
        <v>75</v>
      </c>
      <c r="B9"/>
      <c r="C9"/>
      <c r="D9"/>
    </row>
    <row r="10">
      <c r="A10" t="s" s="15">
        <v>72</v>
      </c>
      <c r="B10" t="str" s="12">
        <f>"[BATTRE] "&amp;Procedure!D5</f>
        <v>[BATTRE] Battre à feu doux 500ml d'œufs avec 300gr de sucre semoule (1ère masse)</v>
      </c>
      <c r="C10"/>
      <c r="D10"/>
    </row>
    <row r="11">
      <c r="A11" t="s" s="15">
        <v>73</v>
      </c>
      <c r="B11" t="str" s="12">
        <f>"[TAMISER] "&amp;Procedure!D6</f>
        <v>[TAMISER] Tamiser ensemble 50gr de poudre d'amande (ou 100gr de TPT blanc) et 250gr de farine (2ème masse)</v>
      </c>
      <c r="C11"/>
      <c r="D11"/>
    </row>
    <row r="12">
      <c r="A12" t="s" s="15">
        <v>74</v>
      </c>
      <c r="B12" t="str" s="12">
        <f>Procedure!D7</f>
        <v>Quand la 1ère masse est suffisamment montée, arrêter la machine et mélanger à la main petit à petit la 2ème masse dans la 1ère, sans discontinuer</v>
      </c>
      <c r="C12"/>
      <c r="D12"/>
    </row>
    <row r="13">
      <c r="A13" t="s" s="15">
        <v>76</v>
      </c>
      <c r="B13" t="str" s="12">
        <f>"[ÉTENDRE] "&amp;Procedure!D8</f>
        <v>[ÉTENDRE] Étendre de suite : pour cercles, remplir aux 2/3 à la louche dans des cercles inox de 3,5cm de haut sur plaque avec papier</v>
      </c>
      <c r="C13"/>
      <c r="D13"/>
    </row>
    <row r="14">
      <c r="A14" t="s" s="15">
        <v>77</v>
      </c>
      <c r="B14" t="str" s="12">
        <f>"[CUIRE] "&amp;Procedure!D9</f>
        <v>[CUIRE] Cuire à 210°C pendant 30 minutes</v>
      </c>
      <c r="C14"/>
      <c r="D14"/>
    </row>
    <row r="15">
      <c r="A15"/>
      <c r="B15"/>
      <c r="C15"/>
      <c r="D15"/>
    </row>
    <row r="16">
      <c r="A16" t="s" s="16">
        <v>78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2026-09-22T15:28:05Z</dcterms:created>
  <dc:title>Biscuit Génoise Chocolat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2026-09-22T15:28:05Z</dcterms:modified>
  <cp:revision>1</cp:revision>
</cp:coreProperties>
</file>