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<sst xmlns="http://schemas.openxmlformats.org/spreadsheetml/2006/main" count="86" uniqueCount="86">
  <si>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</si>
  <si>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</si>
  <si>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</si>
  <si>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</si>
  <si>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</si>
  <si>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</si>
  <si>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</si>
  <si>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</si>
  <si>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</si>
  <si>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</si>
  <si>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</si>
  <si>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</si>
  <si>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</si>
  <si>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</si>
  <si>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</si>
  <si>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</si>
  <si>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</si>
  <si>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</si>
  <si>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</si>
  <si>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</si>
  <si>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</si>
  <si>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</si>
  <si>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</si>
  <si>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</si>
  <si>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</si>
  <si>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</si>
  <si>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</si>
  <si>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</si>
  <si>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</si>
  <si>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</si>
  <si>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</si>
  <si>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</si>
  <si>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</si>
  <si>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</si>
  <si>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</si>
  <si>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</si>
  <si>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</si>
  <si>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</si>
  <si>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</si>
  <si>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Kiwi (Kiwi-Citron)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</si>
  <si>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</si>
  <si>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</si>
  <si>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</si>
  <si>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</si>
  <si>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</si>
  <si>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</si>
  <si>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</si>
  <si>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</si>
  <si>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</si>
  <si>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</si>
  <si>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</si>
  <si>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</si>
  <si>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</si>
  <si>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</si>
  <si>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</si>
  <si>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</si>
  <si>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</si>
  <si>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</si>
  <si>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</si>
  <si>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</si>
  <si>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</si>
  <si>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</si>
  <si>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</si>
  <si>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</si>
  <si>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</si>
  <si>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</si>
  <si>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KIWI</t>
  </si>
  <si>
    <t>matiere</t>
  </si>
  <si>
    <t xml:space="preserve">    ↳ Mousse (Généralité — méthode-cadre)</t>
  </si>
  <si>
    <t xml:space="preserve">    ↳ CITRON PULCO (JUS)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</si>
  <si>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</si>
  <si>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</si>
  <si>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</si>
  <si>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</si>
  <si>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 xml:space="preserve">    ↳ GELATINE EN FEUILLES</t>
  </si>
  <si>
    <t xml:space="preserve">    ↳ CREME FRAOECHE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</si>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</sst>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2.546</v>
      </c>
      <c r="C3" t="s" s="5">
        <v>3</v>
      </c>
      <c r="D3"/>
      <c r="E3"/>
      <c r="F3"/>
    </row>
    <row r="4">
      <c r="A4" t="s">
        <v>4</v>
      </c>
      <c r="B4" s="6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0.046</v>
      </c>
      <c r="E7" s="6">
        <f>D7*$B$2</f>
        <v>0.046</v>
      </c>
      <c r="F7" t="s">
        <v>3</v>
      </c>
      <c r="G7" s="9">
        <f>E7*16.0945</f>
        <v>0.740347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18</v>
      </c>
      <c r="G9" s="9">
        <f>E9*3.6741428571</f>
        <v>0.183707</v>
      </c>
    </row>
    <row r="10">
      <c r="A10" t="s" s="8">
        <v>22</v>
      </c>
      <c r="B10" t="s">
        <v>23</v>
      </c>
      <c r="C10" t="s">
        <v>24</v>
      </c>
      <c r="D10" s="4">
        <v>3.472222</v>
      </c>
      <c r="E10" s="6">
        <f>D10*$B$2</f>
        <v>3.472222</v>
      </c>
      <c r="F10" t="s">
        <v>25</v>
      </c>
      <c r="G10" s="9">
        <f>E10*0.2700000173</f>
        <v>0.9375</v>
      </c>
    </row>
    <row r="11">
      <c r="A11" t="s" s="8">
        <v>26</v>
      </c>
      <c r="B11" t="s">
        <v>27</v>
      </c>
      <c r="C11" t="s">
        <v>28</v>
      </c>
      <c r="D11" s="4">
        <v>1.1</v>
      </c>
      <c r="E11" s="6">
        <f>D11*$B$2</f>
        <v>1.1</v>
      </c>
      <c r="F11" t="s">
        <v>25</v>
      </c>
      <c r="G11" s="9">
        <f>E11*0.2479</f>
        <v>0.27269</v>
      </c>
    </row>
    <row r="12">
      <c r="A12" t="s">
        <v>29</v>
      </c>
      <c r="B12" t="s">
        <v>30</v>
      </c>
      <c r="C12" t="s">
        <v>31</v>
      </c>
      <c r="D12" s="4">
        <v>0.5</v>
      </c>
      <c r="E12" s="6">
        <f>D12*$B$2</f>
        <v>0.5</v>
      </c>
      <c r="F12" t="s">
        <v>3</v>
      </c>
      <c r="G12" s="9">
        <f>E12*0.82</f>
        <v>0.41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47</v>
      </c>
      <c r="B6">
        <v>1</v>
      </c>
      <c r="C6"/>
      <c r="D6" t="s" s="12">
        <v>48</v>
      </c>
      <c r="E6" t="s" s="12"/>
      <c r="F6"/>
    </row>
    <row r="7">
      <c r="A7" t="s">
        <v>47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47</v>
      </c>
      <c r="B8">
        <v>3</v>
      </c>
      <c r="C8" t="s">
        <v>41</v>
      </c>
      <c r="D8" t="s" s="12">
        <v>51</v>
      </c>
      <c r="E8" t="s" s="12"/>
      <c r="F8"/>
    </row>
    <row r="9">
      <c r="A9" t="s">
        <v>47</v>
      </c>
      <c r="B9">
        <v>4</v>
      </c>
      <c r="C9" t="s">
        <v>49</v>
      </c>
      <c r="D9" t="s" s="12">
        <v>52</v>
      </c>
      <c r="E9" t="s" s="12"/>
      <c r="F9"/>
    </row>
    <row r="10">
      <c r="A10" t="s">
        <v>47</v>
      </c>
      <c r="B10">
        <v>5</v>
      </c>
      <c r="C10" t="s">
        <v>49</v>
      </c>
      <c r="D10" t="s" s="12">
        <v>53</v>
      </c>
      <c r="E10" t="s" s="12"/>
      <c r="F10"/>
    </row>
    <row r="11">
      <c r="A11" t="s">
        <v>54</v>
      </c>
      <c r="B11">
        <v>1</v>
      </c>
      <c r="C11" t="s">
        <v>55</v>
      </c>
      <c r="D11" t="s" s="12">
        <v>56</v>
      </c>
      <c r="E11" t="s" s="12"/>
      <c r="F11"/>
    </row>
    <row r="12">
      <c r="A12" t="s">
        <v>54</v>
      </c>
      <c r="B12">
        <v>2</v>
      </c>
      <c r="C12" t="s">
        <v>45</v>
      </c>
      <c r="D12" t="s" s="12">
        <v>57</v>
      </c>
      <c r="E12" t="s" s="12"/>
      <c r="F12"/>
    </row>
    <row r="13">
      <c r="A13" t="s">
        <v>54</v>
      </c>
      <c r="B13">
        <v>3</v>
      </c>
      <c r="C13" t="s">
        <v>58</v>
      </c>
      <c r="D13" t="s" s="12">
        <v>59</v>
      </c>
      <c r="E13" t="s" s="12"/>
      <c r="F13"/>
    </row>
    <row r="14">
      <c r="A14" t="s">
        <v>54</v>
      </c>
      <c r="B14">
        <v>4</v>
      </c>
      <c r="C14" t="s">
        <v>41</v>
      </c>
      <c r="D14" t="s" s="12">
        <v>60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39</v>
      </c>
      <c r="C2" t="s">
        <v>65</v>
      </c>
      <c r="D2" s="6">
        <f>'Besoins'!$B$2*2.546</f>
        <v>2.546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'Besoins'!$B$2*1.1</f>
        <v>1.1</v>
      </c>
      <c r="E3" t="s">
        <v>3</v>
      </c>
    </row>
    <row r="4">
      <c r="A4">
        <v>1</v>
      </c>
      <c r="B4" t="s">
        <v>68</v>
      </c>
      <c r="C4" t="s">
        <v>65</v>
      </c>
      <c r="D4" s="6">
        <f>'Besoins'!$B$2*1</f>
        <v>1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'Besoins'!$B$2*0.05</f>
        <v>0.05</v>
      </c>
      <c r="E5" t="s">
        <v>18</v>
      </c>
    </row>
    <row r="6">
      <c r="A6">
        <v>1</v>
      </c>
      <c r="B6" t="s">
        <v>70</v>
      </c>
      <c r="C6" t="s">
        <v>65</v>
      </c>
      <c r="D6" s="6">
        <f>'Besoins'!$B$2*0.6</f>
        <v>0.6</v>
      </c>
      <c r="E6" t="s">
        <v>3</v>
      </c>
    </row>
    <row r="7">
      <c r="A7">
        <v>2</v>
      </c>
      <c r="B7" t="s">
        <v>71</v>
      </c>
      <c r="C7" t="s">
        <v>72</v>
      </c>
      <c r="D7" s="6">
        <f>'Besoins'!$B$2*0.25</f>
        <v>0.25</v>
      </c>
      <c r="E7" t="s">
        <v>18</v>
      </c>
    </row>
    <row r="8">
      <c r="A8">
        <v>2</v>
      </c>
      <c r="B8" t="s">
        <v>73</v>
      </c>
      <c r="C8" t="s">
        <v>67</v>
      </c>
      <c r="D8" s="6">
        <f>'Besoins'!$B$2*0.5</f>
        <v>0.5</v>
      </c>
      <c r="E8" t="s">
        <v>3</v>
      </c>
    </row>
    <row r="9">
      <c r="A9">
        <v>1</v>
      </c>
      <c r="B9" t="s">
        <v>74</v>
      </c>
      <c r="C9" t="s">
        <v>67</v>
      </c>
      <c r="D9" s="6">
        <f>'Besoins'!$B$2*0.046</f>
        <v>0.046</v>
      </c>
      <c r="E9" t="s">
        <v>3</v>
      </c>
    </row>
    <row r="10">
      <c r="A10">
        <v>1</v>
      </c>
      <c r="B10" t="s">
        <v>75</v>
      </c>
      <c r="C10" t="s">
        <v>67</v>
      </c>
      <c r="D10" s="6">
        <f>'Besoins'!$B$2*0.75</f>
        <v>0.75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Procedure!D2</f>
        <v>Faire pour 600gr de Meringue Italienne avec 46gr de feuilles de gélatine ramollie</v>
      </c>
      <c r="C5"/>
      <c r="D5"/>
    </row>
    <row r="6">
      <c r="A6" t="s" s="15">
        <v>79</v>
      </c>
      <c r="B6" t="str" s="12">
        <f>"[BATTRE] "&amp;Procedure!D3</f>
        <v>[BATTRE] Battre 750ml de crème fraîche</v>
      </c>
      <c r="C6"/>
      <c r="D6"/>
    </row>
    <row r="7">
      <c r="A7" t="s" s="15">
        <v>80</v>
      </c>
      <c r="B7" t="str" s="12">
        <f>"[MÉLANGER] "&amp;Procedure!D4</f>
        <v>[MÉLANGER] Mélanger avec 1100gr de pulpe de kiwi + citron et 50ml d'eau de vie de mirabelle</v>
      </c>
      <c r="C7"/>
      <c r="D7"/>
    </row>
    <row r="8">
      <c r="A8" t="s" s="15">
        <v>81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82</v>
      </c>
      <c r="B10"/>
      <c r="C10"/>
      <c r="D10"/>
    </row>
    <row r="11">
      <c r="A11" t="s" s="15">
        <v>78</v>
      </c>
      <c r="B11" t="str" s="12">
        <f>Procedure!D6</f>
        <v>Faire la Meringue Italienne</v>
      </c>
      <c r="C11"/>
      <c r="D11"/>
    </row>
    <row r="12">
      <c r="A12" t="s" s="15">
        <v>79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80</v>
      </c>
      <c r="B13" t="str" s="12">
        <f>"[BATTRE] "&amp;Procedure!D8</f>
        <v>[BATTRE] Battre la crème fraîche à la main</v>
      </c>
      <c r="C13"/>
      <c r="D13"/>
    </row>
    <row r="14">
      <c r="A14" t="s" s="15">
        <v>81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83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84</v>
      </c>
      <c r="B17"/>
      <c r="C17"/>
      <c r="D17"/>
    </row>
    <row r="18">
      <c r="A18" t="s" s="15">
        <v>78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79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80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81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85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2026-09-24T15:43:52Z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2026-09-24T15:43:52Z</dcterms:modified>
  <cp:revision>1</cp:revision>
</cp:coreProperties>
</file>