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<sst xmlns="http://schemas.openxmlformats.org/spreadsheetml/2006/main" count="79" uniqueCount="79">
  <si>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</si>
  <si>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</si>
  <si>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</si>
  <si>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</si>
  <si>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</si>
  <si>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</si>
  <si>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</si>
  <si>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</si>
  <si>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</si>
  <si>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</si>
  <si>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</si>
  <si>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</si>
  <si>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</si>
  <si>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</si>
  <si>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</si>
  <si>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</si>
  <si>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</si>
  <si>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</si>
  <si>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</si>
  <si>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</si>
  <si>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</si>
  <si>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</si>
  <si>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</si>
  <si>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</si>
  <si>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</si>
  <si>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</si>
  <si>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</si>
  <si>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</si>
  <si>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</si>
  <si>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</si>
  <si>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</si>
  <si>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</si>
  <si>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</si>
  <si>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</si>
  <si>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</si>
  <si>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</si>
  <si>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</si>
  <si>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</si>
  <si>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</si>
  <si>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</si>
  <si>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</si>
  <si>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</si>
  <si>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</si>
  <si>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</si>
  <si>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Canneles bordelais (PDR)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</si>
  <si>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</si>
  <si>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</si>
  <si>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</si>
  <si>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</si>
  <si>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</si>
  <si>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</si>
  <si>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</si>
  <si>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</si>
  <si>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</si>
  <si>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</si>
  <si>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</si>
  <si>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</si>
  <si>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</si>
  <si>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</si>
  <si>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</si>
  <si>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</si>
  <si>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</si>
  <si>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</si>
  <si>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</si>
  <si>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</si>
  <si>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</si>
  <si>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</si>
  <si>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 (conv.)</t>
  </si>
  <si>
    <t>conversion</t>
  </si>
  <si>
    <t xml:space="preserve">    ↳ OEUF (P) (conv.)</t>
  </si>
  <si>
    <t xml:space="preserve">    ↳ RHUM 50ø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</si>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</sst>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E8*0.5902684211</f>
        <v>0.590268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E9*3.9514</f>
        <v>0.39514</v>
      </c>
    </row>
    <row r="10">
      <c r="A10" t="s" s="8">
        <v>23</v>
      </c>
      <c r="B10" t="s">
        <v>24</v>
      </c>
      <c r="C10" t="s">
        <v>25</v>
      </c>
      <c r="D10" s="4">
        <v>6.210526</v>
      </c>
      <c r="E10" s="6">
        <f>D10*$B$2</f>
        <v>6.210526</v>
      </c>
      <c r="F10" t="s">
        <v>3</v>
      </c>
      <c r="G10" s="9">
        <f>E10*0.2700000137</f>
        <v>1.676842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E11*0.56</f>
        <v>0.112</v>
      </c>
    </row>
    <row r="12">
      <c r="A12" t="s" s="8">
        <v>29</v>
      </c>
      <c r="B12" t="s">
        <v>30</v>
      </c>
      <c r="C12" t="s">
        <v>25</v>
      </c>
      <c r="D12" s="4">
        <v>1</v>
      </c>
      <c r="E12" s="6">
        <f>D12*$B$2</f>
        <v>1</v>
      </c>
      <c r="F12" t="s">
        <v>15</v>
      </c>
      <c r="G12" s="9">
        <f>E12*0.5999</f>
        <v>0.5999</v>
      </c>
    </row>
    <row r="13">
      <c r="A13" t="s">
        <v>31</v>
      </c>
      <c r="B13" t="s">
        <v>32</v>
      </c>
      <c r="C13" t="s">
        <v>33</v>
      </c>
      <c r="D13" s="4">
        <v>0.005</v>
      </c>
      <c r="E13" s="6">
        <f>D13*$B$2</f>
        <v>0.005</v>
      </c>
      <c r="F13" t="s">
        <v>22</v>
      </c>
      <c r="G13" s="9">
        <f>E13*0.35</f>
        <v>0.00175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22</v>
      </c>
      <c r="G14" s="9">
        <f>E14*0.82</f>
        <v>0.041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2">
        <v>45</v>
      </c>
      <c r="E2" t="s" s="12"/>
      <c r="F2"/>
    </row>
    <row r="3">
      <c r="A3" t="s">
        <v>44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44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44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44</v>
      </c>
      <c r="B6">
        <v>5</v>
      </c>
      <c r="C6" t="s">
        <v>52</v>
      </c>
      <c r="D6" t="s" s="12">
        <v>53</v>
      </c>
      <c r="E6" t="s" s="12"/>
      <c r="F6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44</v>
      </c>
      <c r="C2" t="s">
        <v>59</v>
      </c>
      <c r="D2" s="6">
        <f>'Besoins'!$B$2*30</f>
        <v>30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</f>
        <v>1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'Besoins'!$B$2*1</f>
        <v>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'Besoins'!$B$2*0.1</f>
        <v>0.1</v>
      </c>
      <c r="E5" t="s">
        <v>22</v>
      </c>
    </row>
    <row r="6">
      <c r="A6">
        <v>1</v>
      </c>
      <c r="B6" t="s">
        <v>64</v>
      </c>
      <c r="C6" t="s">
        <v>61</v>
      </c>
      <c r="D6" s="6">
        <f>'Besoins'!$B$2*0.05</f>
        <v>0.05</v>
      </c>
      <c r="E6" t="s">
        <v>22</v>
      </c>
    </row>
    <row r="7">
      <c r="A7">
        <v>1</v>
      </c>
      <c r="B7" t="s">
        <v>65</v>
      </c>
      <c r="C7" t="s">
        <v>61</v>
      </c>
      <c r="D7" s="6">
        <f>'Besoins'!$B$2*0.2</f>
        <v>0.2</v>
      </c>
      <c r="E7" t="s">
        <v>22</v>
      </c>
    </row>
    <row r="8">
      <c r="A8">
        <v>1</v>
      </c>
      <c r="B8" t="s">
        <v>66</v>
      </c>
      <c r="C8" t="s">
        <v>61</v>
      </c>
      <c r="D8" s="6">
        <f>'Besoins'!$B$2*0.005</f>
        <v>0.005</v>
      </c>
      <c r="E8" t="s">
        <v>22</v>
      </c>
    </row>
    <row r="9">
      <c r="A9">
        <v>1</v>
      </c>
      <c r="B9" t="s">
        <v>67</v>
      </c>
      <c r="C9" t="s">
        <v>68</v>
      </c>
      <c r="D9" s="6">
        <f>'Besoins'!$B$2*0.16</f>
        <v>0.16</v>
      </c>
      <c r="E9" t="s">
        <v>22</v>
      </c>
    </row>
    <row r="10">
      <c r="A10">
        <v>1</v>
      </c>
      <c r="B10" t="s">
        <v>69</v>
      </c>
      <c r="C10" t="s">
        <v>68</v>
      </c>
      <c r="D10" s="6">
        <f>'Besoins'!$B$2*2</f>
        <v>2</v>
      </c>
      <c r="E10" t="s">
        <v>3</v>
      </c>
    </row>
    <row r="11">
      <c r="A11">
        <v>1</v>
      </c>
      <c r="B11" t="s">
        <v>70</v>
      </c>
      <c r="C11" t="s">
        <v>61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Faire un puits de farine. Oeufs (jaunes+entier) au milieu.</v>
      </c>
      <c r="C5"/>
      <c r="D5"/>
    </row>
    <row r="6">
      <c r="A6" t="s" s="15">
        <v>74</v>
      </c>
      <c r="B6" t="str" s="12">
        <f>"[BOUILLIR] "&amp;Procedure!D3</f>
        <v>[BOUILLIR] Bouillir lait, sucre, vanille et beurre. Verser bouillant sur le melange delaye.</v>
      </c>
      <c r="C6"/>
      <c r="D6"/>
    </row>
    <row r="7">
      <c r="A7" t="s" s="15">
        <v>75</v>
      </c>
      <c r="B7" t="str" s="12">
        <f>"[INCORPORER] "&amp;Procedure!D4</f>
        <v>[INCORPORER] Ajouter le rhum. Melanger.</v>
      </c>
      <c r="C7"/>
      <c r="D7"/>
    </row>
    <row r="8">
      <c r="A8" t="s" s="15">
        <v>76</v>
      </c>
      <c r="B8" t="str" s="12">
        <f>"[MOULER] "&amp;Procedure!D5</f>
        <v>[MOULER] Mouler. Aux 4/5 des moules.</v>
      </c>
      <c r="C8"/>
      <c r="D8"/>
    </row>
    <row r="9">
      <c r="A9" t="s" s="15">
        <v>77</v>
      </c>
      <c r="B9" t="str" s="12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6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