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<sst xmlns="http://schemas.openxmlformats.org/spreadsheetml/2006/main" count="73" uniqueCount="73">
  <si>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</si>
  <si>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</si>
  <si>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</si>
  <si>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</si>
  <si>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</si>
  <si>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</si>
  <si>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</si>
  <si>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</si>
  <si>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</si>
  <si>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</si>
  <si>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</si>
  <si>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</si>
  <si>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</si>
  <si>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</si>
  <si>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</si>
  <si>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</si>
  <si>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</si>
  <si>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</si>
  <si>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</si>
  <si>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</si>
  <si>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</si>
  <si>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</si>
  <si>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RNME101483</t>
  </si>
  <si>
    <t>Amandes en poudre sachet 1kg</t>
  </si>
  <si>
    <t>Pâtisserie épicerie sucrée</t>
  </si>
  <si>
    <t>RNME101467</t>
  </si>
  <si>
    <t>Chocolat noir 50% cacao pistoles sac 5kg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</si>
  <si>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</si>
  <si>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</si>
  <si>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</si>
  <si>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</si>
  <si>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</si>
  <si>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</si>
  <si>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</si>
  <si>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</si>
  <si>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</si>
  <si>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</si>
  <si>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</si>
  <si>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</si>
  <si>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</si>
  <si>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Biscuit Sacher (PDR)</t>
  </si>
  <si>
    <t>CRÉMER</t>
  </si>
  <si>
    <t>Cremer beurre, sucre et jaunes. Tiedis avec la couverture fondue.</t>
  </si>
  <si>
    <t>INCORPORER</t>
  </si>
  <si>
    <t>Ajouter farine, fecule et amandes. Melanger sans corser.</t>
  </si>
  <si>
    <t>MONTER</t>
  </si>
  <si>
    <t>Monter les blancs serres. Incorporer delicatement.</t>
  </si>
  <si>
    <t>CUIRE</t>
  </si>
  <si>
    <t>Cuire. 180 degres, 50 min.</t>
  </si>
  <si>
    <t>50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</si>
  <si>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</si>
  <si>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</si>
  <si>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</si>
  <si>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</si>
  <si>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</si>
  <si>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JAUNE D'OEUF (ML) (conv.)</t>
  </si>
  <si>
    <t>conversion</t>
  </si>
  <si>
    <t xml:space="preserve">    ↳ OEUF (P) (conv.)</t>
  </si>
  <si>
    <t xml:space="preserve">    ↳ Sucre blanc cristal sac 25 kg</t>
  </si>
  <si>
    <t>matiere</t>
  </si>
  <si>
    <t xml:space="preserve">    ↳ Farine de blé T55</t>
  </si>
  <si>
    <t xml:space="preserve">    ↳ BEURRE</t>
  </si>
  <si>
    <t xml:space="preserve">    ↳ BLANC D'OEUF (ML) (conv.)</t>
  </si>
  <si>
    <t xml:space="preserve">    ↳ FECULE</t>
  </si>
  <si>
    <t xml:space="preserve">    ↳ Amandes en poudre sachet 1kg</t>
  </si>
  <si>
    <t xml:space="preserve">    ↳ Chocolat noir 50% cacao pistoles sac 5kg</t>
  </si>
  <si>
    <t>Fiche technique — Biscuit Sacher (PDR)</t>
  </si>
  <si>
    <t>Biscuit Sacher (PDR)  PDR-BISC-SACHER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</si>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</sst>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32</v>
      </c>
      <c r="C3" t="s" s="5">
        <v>3</v>
      </c>
      <c r="D3"/>
      <c r="E3"/>
      <c r="F3"/>
    </row>
    <row r="4">
      <c r="A4" t="s">
        <v>4</v>
      </c>
      <c r="B4" s="6">
        <f>$B$2*B3</f>
        <v>32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0.15</v>
      </c>
      <c r="E7" s="6">
        <f>D7*$B$2</f>
        <v>0.15</v>
      </c>
      <c r="F7" t="s">
        <v>15</v>
      </c>
      <c r="G7" s="9">
        <f>E7*0.7883</f>
        <v>0.118245</v>
      </c>
    </row>
    <row r="8">
      <c r="A8" t="s" s="8">
        <v>16</v>
      </c>
      <c r="B8" t="s">
        <v>17</v>
      </c>
      <c r="C8" t="s">
        <v>18</v>
      </c>
      <c r="D8" s="4">
        <v>0.45</v>
      </c>
      <c r="E8" s="6">
        <f>D8*$B$2</f>
        <v>0.45</v>
      </c>
      <c r="F8" t="s">
        <v>15</v>
      </c>
      <c r="G8" s="9">
        <f>E8*3.9514</f>
        <v>1.77813</v>
      </c>
    </row>
    <row r="9">
      <c r="A9" t="s" s="8">
        <v>19</v>
      </c>
      <c r="B9" t="s">
        <v>20</v>
      </c>
      <c r="C9" t="s">
        <v>21</v>
      </c>
      <c r="D9" s="4">
        <v>24.195906</v>
      </c>
      <c r="E9" s="6">
        <f>D9*$B$2</f>
        <v>24.195906</v>
      </c>
      <c r="F9" t="s">
        <v>3</v>
      </c>
      <c r="G9" s="9">
        <f>E9*0.2700000048</f>
        <v>6.532895</v>
      </c>
    </row>
    <row r="10">
      <c r="A10" t="s">
        <v>22</v>
      </c>
      <c r="B10" t="s">
        <v>23</v>
      </c>
      <c r="C10" t="s">
        <v>24</v>
      </c>
      <c r="D10" s="4">
        <v>0.35</v>
      </c>
      <c r="E10" s="6">
        <f>D10*$B$2</f>
        <v>0.35</v>
      </c>
      <c r="F10" t="s">
        <v>15</v>
      </c>
      <c r="G10" s="9">
        <f>E10*16.58</f>
        <v>5.803</v>
      </c>
    </row>
    <row r="11">
      <c r="A11" t="s">
        <v>25</v>
      </c>
      <c r="B11" t="s">
        <v>26</v>
      </c>
      <c r="C11" t="s">
        <v>24</v>
      </c>
      <c r="D11" s="4">
        <v>0.5</v>
      </c>
      <c r="E11" s="6">
        <f>D11*$B$2</f>
        <v>0.5</v>
      </c>
      <c r="F11" t="s">
        <v>15</v>
      </c>
      <c r="G11" s="9">
        <f>E11*18.3</f>
        <v>9.15</v>
      </c>
    </row>
    <row r="12">
      <c r="A12" t="s">
        <v>27</v>
      </c>
      <c r="B12" t="s">
        <v>28</v>
      </c>
      <c r="C12" t="s">
        <v>29</v>
      </c>
      <c r="D12" s="4">
        <v>0.2</v>
      </c>
      <c r="E12" s="6">
        <f>D12*$B$2</f>
        <v>0.2</v>
      </c>
      <c r="F12" t="s">
        <v>15</v>
      </c>
      <c r="G12" s="9">
        <f>E12*0.56</f>
        <v>0.112</v>
      </c>
    </row>
    <row r="13">
      <c r="A13" t="s">
        <v>30</v>
      </c>
      <c r="B13" t="s">
        <v>31</v>
      </c>
      <c r="C13" t="s">
        <v>32</v>
      </c>
      <c r="D13" s="4">
        <v>0.5</v>
      </c>
      <c r="E13" s="6">
        <f>D13*$B$2</f>
        <v>0.5</v>
      </c>
      <c r="F13" t="s">
        <v>15</v>
      </c>
      <c r="G13" s="9">
        <f>E13*0.82</f>
        <v>0.41</v>
      </c>
    </row>
    <row r="14">
      <c r="A14"/>
      <c r="B14"/>
      <c r="C14"/>
      <c r="D14"/>
      <c r="E14"/>
      <c r="F14" t="s" s="10">
        <v>33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>
        <v>1</v>
      </c>
      <c r="C2" t="s">
        <v>41</v>
      </c>
      <c r="D2" t="s" s="12">
        <v>42</v>
      </c>
      <c r="E2" t="s" s="12"/>
      <c r="F2"/>
    </row>
    <row r="3">
      <c r="A3" t="s">
        <v>40</v>
      </c>
      <c r="B3">
        <v>2</v>
      </c>
      <c r="C3" t="s">
        <v>43</v>
      </c>
      <c r="D3" t="s" s="12">
        <v>44</v>
      </c>
      <c r="E3" t="s" s="12"/>
      <c r="F3"/>
    </row>
    <row r="4">
      <c r="A4" t="s">
        <v>40</v>
      </c>
      <c r="B4">
        <v>3</v>
      </c>
      <c r="C4" t="s">
        <v>45</v>
      </c>
      <c r="D4" t="s" s="12">
        <v>46</v>
      </c>
      <c r="E4" t="s" s="12"/>
      <c r="F4"/>
    </row>
    <row r="5">
      <c r="A5" t="s">
        <v>40</v>
      </c>
      <c r="B5">
        <v>4</v>
      </c>
      <c r="C5" t="s">
        <v>47</v>
      </c>
      <c r="D5" t="s" s="12">
        <v>48</v>
      </c>
      <c r="E5" t="s" s="12"/>
      <c r="F5" t="s">
        <v>49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40</v>
      </c>
      <c r="C2" t="s">
        <v>54</v>
      </c>
      <c r="D2" s="6">
        <f>'Besoins'!$B$2*32</f>
        <v>32</v>
      </c>
      <c r="E2" t="s">
        <v>3</v>
      </c>
    </row>
    <row r="3">
      <c r="A3">
        <v>1</v>
      </c>
      <c r="B3" t="s">
        <v>55</v>
      </c>
      <c r="C3" t="s">
        <v>56</v>
      </c>
      <c r="D3" s="6">
        <f>'Besoins'!$B$2*0.36</f>
        <v>0.36</v>
      </c>
      <c r="E3" t="s">
        <v>15</v>
      </c>
    </row>
    <row r="4">
      <c r="A4">
        <v>1</v>
      </c>
      <c r="B4" t="s">
        <v>57</v>
      </c>
      <c r="C4" t="s">
        <v>56</v>
      </c>
      <c r="D4" s="6">
        <f>'Besoins'!$B$2*5</f>
        <v>5</v>
      </c>
      <c r="E4" t="s">
        <v>3</v>
      </c>
    </row>
    <row r="5">
      <c r="A5">
        <v>1</v>
      </c>
      <c r="B5" t="s">
        <v>58</v>
      </c>
      <c r="C5" t="s">
        <v>59</v>
      </c>
      <c r="D5" s="6">
        <f>'Besoins'!$B$2*0.5</f>
        <v>0.5</v>
      </c>
      <c r="E5" t="s">
        <v>15</v>
      </c>
    </row>
    <row r="6">
      <c r="A6">
        <v>1</v>
      </c>
      <c r="B6" t="s">
        <v>60</v>
      </c>
      <c r="C6" t="s">
        <v>59</v>
      </c>
      <c r="D6" s="6">
        <f>'Besoins'!$B$2*0.2</f>
        <v>0.2</v>
      </c>
      <c r="E6" t="s">
        <v>15</v>
      </c>
    </row>
    <row r="7">
      <c r="A7">
        <v>1</v>
      </c>
      <c r="B7" t="s">
        <v>61</v>
      </c>
      <c r="C7" t="s">
        <v>59</v>
      </c>
      <c r="D7" s="6">
        <f>'Besoins'!$B$2*0.45</f>
        <v>0.45</v>
      </c>
      <c r="E7" t="s">
        <v>15</v>
      </c>
    </row>
    <row r="8">
      <c r="A8">
        <v>1</v>
      </c>
      <c r="B8" t="s">
        <v>62</v>
      </c>
      <c r="C8" t="s">
        <v>56</v>
      </c>
      <c r="D8" s="6">
        <f>'Besoins'!$B$2*0.7</f>
        <v>0.7</v>
      </c>
      <c r="E8" t="s">
        <v>15</v>
      </c>
    </row>
    <row r="9">
      <c r="A9">
        <v>1</v>
      </c>
      <c r="B9" t="s">
        <v>63</v>
      </c>
      <c r="C9" t="s">
        <v>59</v>
      </c>
      <c r="D9" s="6">
        <f>'Besoins'!$B$2*0.15</f>
        <v>0.15</v>
      </c>
      <c r="E9" t="s">
        <v>15</v>
      </c>
    </row>
    <row r="10">
      <c r="A10">
        <v>1</v>
      </c>
      <c r="B10" t="s">
        <v>64</v>
      </c>
      <c r="C10" t="s">
        <v>59</v>
      </c>
      <c r="D10" s="6">
        <f>'Besoins'!$B$2*0.35</f>
        <v>0.35</v>
      </c>
      <c r="E10" t="s">
        <v>15</v>
      </c>
    </row>
    <row r="11">
      <c r="A11">
        <v>1</v>
      </c>
      <c r="B11" t="s">
        <v>65</v>
      </c>
      <c r="C11" t="s">
        <v>59</v>
      </c>
      <c r="D11" s="6">
        <f>'Besoins'!$B$2*0.5</f>
        <v>0.5</v>
      </c>
      <c r="E1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66</v>
      </c>
      <c r="B1"/>
      <c r="C1"/>
      <c r="D1"/>
    </row>
    <row r="2">
      <c r="A2" t="str" s="13">
        <f>"PDR-BISC-SACHER · PAT.BISC.GENOISES · référence : "&amp;Besoins!B3&amp;" "&amp;Besoins!C3&amp;" · multiplicateur réglable sur la feuille ""Besoins"""</f>
        <v>PDR-BISC-SACHER · PAT.BISC.GENOISES · référence : 32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67</v>
      </c>
      <c r="B4"/>
      <c r="C4"/>
      <c r="D4"/>
    </row>
    <row r="5">
      <c r="A5" t="s" s="15">
        <v>68</v>
      </c>
      <c r="B5" t="str" s="12">
        <f>"[CRÉMER] "&amp;Procedure!D2</f>
        <v>[CRÉMER] Cremer beurre, sucre et jaunes. Tiedis avec la couverture fondue.</v>
      </c>
      <c r="C5"/>
      <c r="D5"/>
    </row>
    <row r="6">
      <c r="A6" t="s" s="15">
        <v>69</v>
      </c>
      <c r="B6" t="str" s="12">
        <f>"[INCORPORER] "&amp;Procedure!D3</f>
        <v>[INCORPORER] Ajouter farine, fecule et amandes. Melanger sans corser.</v>
      </c>
      <c r="C6"/>
      <c r="D6"/>
    </row>
    <row r="7">
      <c r="A7" t="s" s="15">
        <v>70</v>
      </c>
      <c r="B7" t="str" s="12">
        <f>"[MONTER] "&amp;Procedure!D4</f>
        <v>[MONTER] Monter les blancs serres. Incorporer delicatement.</v>
      </c>
      <c r="C7"/>
      <c r="D7"/>
    </row>
    <row r="8">
      <c r="A8" t="s" s="15">
        <v>71</v>
      </c>
      <c r="B8" t="str" s="12">
        <f>"[CUIRE] "&amp;Procedure!D5</f>
        <v>[CUIRE] Cuire. 180 degres, 50 min.</v>
      </c>
      <c r="C8"/>
      <c r="D8"/>
    </row>
    <row r="9">
      <c r="A9"/>
      <c r="B9"/>
      <c r="C9"/>
      <c r="D9"/>
    </row>
    <row r="10">
      <c r="A10" t="s" s="16">
        <v>72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2026-09-23T20:35:52Z</dcterms:created>
  <dc:title>Biscuit Sacher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2026-09-23T20:35:52Z</dcterms:modified>
  <cp:revision>1</cp:revision>
</cp:coreProperties>
</file>