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<sst xmlns="http://schemas.openxmlformats.org/spreadsheetml/2006/main" count="94" uniqueCount="94">
  <si>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</si>
  <si>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</si>
  <si>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</si>
  <si>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</si>
  <si>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</si>
  <si>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</si>
  <si>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</si>
  <si>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</si>
  <si>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</si>
  <si>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</si>
  <si>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</si>
  <si>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</si>
  <si>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</si>
  <si>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</si>
  <si>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</si>
  <si>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</si>
  <si>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</si>
  <si>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</si>
  <si>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</si>
  <si>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</si>
  <si>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</si>
  <si>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</si>
  <si>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</si>
  <si>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</si>
  <si>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</si>
  <si>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</si>
  <si>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</si>
  <si>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</si>
  <si>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</si>
  <si>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</si>
  <si>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</si>
  <si>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</si>
  <si>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</si>
  <si>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</si>
  <si>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</si>
  <si>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</si>
  <si>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</si>
  <si>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</si>
  <si>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</si>
  <si>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</si>
  <si>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RNM0370123</t>
  </si>
  <si>
    <t>CÉLERI-RAVE France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</si>
  <si>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</si>
  <si>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</si>
  <si>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</si>
  <si>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</si>
  <si>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</si>
  <si>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</si>
  <si>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</si>
  <si>
    <t>Recette</t>
  </si>
  <si>
    <t>#</t>
  </si>
  <si>
    <t>Verbe</t>
  </si>
  <si>
    <t>Étape</t>
  </si>
  <si>
    <t>Précision technique</t>
  </si>
  <si>
    <t>Durée</t>
  </si>
  <si>
    <t>Brochettes de volaille tandoori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</si>
  <si>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</si>
  <si>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</si>
  <si>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</si>
  <si>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</si>
  <si>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</si>
  <si>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</si>
  <si>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</si>
  <si>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</si>
  <si>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</si>
  <si>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</si>
  <si>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</si>
  <si>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</si>
  <si>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</si>
  <si>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</si>
  <si>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</si>
  <si>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</si>
  <si>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</si>
  <si>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</si>
  <si>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</si>
  <si>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</si>
  <si>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</si>
  <si>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 (conv.)</t>
  </si>
  <si>
    <t>conversion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</si>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</sst>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0.06</v>
      </c>
      <c r="E8" s="6">
        <f>D8*$B$2</f>
        <v>0.06</v>
      </c>
      <c r="F8" t="s">
        <v>15</v>
      </c>
      <c r="G8" s="9">
        <f>E8*0.489836</f>
        <v>0.02939</v>
      </c>
    </row>
    <row r="9">
      <c r="A9" t="s" s="8">
        <v>18</v>
      </c>
      <c r="B9" t="s">
        <v>19</v>
      </c>
      <c r="C9" t="s">
        <v>20</v>
      </c>
      <c r="D9" s="4">
        <v>0.08</v>
      </c>
      <c r="E9" s="6">
        <f>D9*$B$2</f>
        <v>0.08</v>
      </c>
      <c r="F9" t="s">
        <v>15</v>
      </c>
      <c r="G9" s="9">
        <f>E9*3.9514</f>
        <v>0.316112</v>
      </c>
    </row>
    <row r="10">
      <c r="A10" t="s" s="8">
        <v>21</v>
      </c>
      <c r="B10" t="s">
        <v>22</v>
      </c>
      <c r="C10" t="s">
        <v>23</v>
      </c>
      <c r="D10" s="4">
        <v>0.05</v>
      </c>
      <c r="E10" s="6">
        <f>D10*$B$2</f>
        <v>0.05</v>
      </c>
      <c r="F10" t="s">
        <v>15</v>
      </c>
      <c r="G10" s="9">
        <f>E10*1.09074</f>
        <v>0.054537</v>
      </c>
    </row>
    <row r="11">
      <c r="A11" t="s" s="8">
        <v>24</v>
      </c>
      <c r="B11" t="s">
        <v>25</v>
      </c>
      <c r="C11" t="s">
        <v>26</v>
      </c>
      <c r="D11" s="4">
        <v>3.636364</v>
      </c>
      <c r="E11" s="6">
        <f>D11*$B$2</f>
        <v>3.636364</v>
      </c>
      <c r="F11" t="s">
        <v>3</v>
      </c>
      <c r="G11" s="9">
        <f>E11*0.269999973</f>
        <v>0.981818</v>
      </c>
    </row>
    <row r="12">
      <c r="A12" t="s" s="8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9">
        <f>E12*0</f>
        <v>0</v>
      </c>
    </row>
    <row r="13">
      <c r="A13" t="s" s="8">
        <v>30</v>
      </c>
      <c r="B13" t="s">
        <v>31</v>
      </c>
      <c r="C13" t="s">
        <v>32</v>
      </c>
      <c r="D13" s="4">
        <v>0.25</v>
      </c>
      <c r="E13" s="6">
        <f>D13*$B$2</f>
        <v>0.25</v>
      </c>
      <c r="F13">
        <v>5</v>
      </c>
      <c r="G13" s="9">
        <f>E13*0</f>
        <v>0</v>
      </c>
    </row>
    <row r="14">
      <c r="A14" t="s">
        <v>33</v>
      </c>
      <c r="B14" t="s">
        <v>34</v>
      </c>
      <c r="C14" t="s">
        <v>35</v>
      </c>
      <c r="D14" s="4">
        <v>0.3</v>
      </c>
      <c r="E14" s="6">
        <f>D14*$B$2</f>
        <v>0.3</v>
      </c>
      <c r="F14" t="s">
        <v>36</v>
      </c>
      <c r="G14" s="9">
        <f>E14*2.85</f>
        <v>0.855</v>
      </c>
    </row>
    <row r="15">
      <c r="A15" t="s" s="8">
        <v>37</v>
      </c>
      <c r="B15" t="s">
        <v>38</v>
      </c>
      <c r="C15" t="s">
        <v>39</v>
      </c>
      <c r="D15" s="4">
        <v>0.2</v>
      </c>
      <c r="E15" s="6">
        <f>D15*$B$2</f>
        <v>0.2</v>
      </c>
      <c r="F15" t="s">
        <v>15</v>
      </c>
      <c r="G15" s="9">
        <f>E15*0</f>
        <v>0</v>
      </c>
    </row>
    <row r="16">
      <c r="A16" t="s">
        <v>40</v>
      </c>
      <c r="B16" t="s">
        <v>41</v>
      </c>
      <c r="C16" t="s">
        <v>42</v>
      </c>
      <c r="D16" s="4">
        <v>0.1</v>
      </c>
      <c r="E16" s="6">
        <f>D16*$B$2</f>
        <v>0.1</v>
      </c>
      <c r="F16" t="s">
        <v>15</v>
      </c>
      <c r="G16" s="9">
        <f>E16*1.1</f>
        <v>0.11</v>
      </c>
    </row>
    <row r="17">
      <c r="A17" t="s" s="8">
        <v>43</v>
      </c>
      <c r="B17" t="s">
        <v>44</v>
      </c>
      <c r="C17" t="s">
        <v>42</v>
      </c>
      <c r="D17" s="4">
        <v>0.12</v>
      </c>
      <c r="E17" s="6">
        <f>D17*$B$2</f>
        <v>0.12</v>
      </c>
      <c r="F17" t="s">
        <v>3</v>
      </c>
      <c r="G17" s="9">
        <f>E17*0</f>
        <v>0</v>
      </c>
    </row>
    <row r="18">
      <c r="A18" t="s">
        <v>45</v>
      </c>
      <c r="B18" t="s">
        <v>46</v>
      </c>
      <c r="C18" t="s">
        <v>47</v>
      </c>
      <c r="D18" s="4">
        <v>2.4</v>
      </c>
      <c r="E18" s="6">
        <f>D18*$B$2</f>
        <v>2.4</v>
      </c>
      <c r="F18" t="s">
        <v>15</v>
      </c>
      <c r="G18" s="9">
        <f>E18*7.95</f>
        <v>19.08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 t="s">
        <v>58</v>
      </c>
    </row>
    <row r="3">
      <c r="A3" t="s">
        <v>55</v>
      </c>
      <c r="B3">
        <v>2</v>
      </c>
      <c r="C3" t="s">
        <v>59</v>
      </c>
      <c r="D3" t="inlineStr" s="12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2"/>
      <c r="F3" t="s">
        <v>60</v>
      </c>
    </row>
    <row r="4">
      <c r="A4" t="s">
        <v>55</v>
      </c>
      <c r="B4">
        <v>3</v>
      </c>
      <c r="C4" t="s">
        <v>61</v>
      </c>
      <c r="D4" t="inlineStr" s="12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2"/>
      <c r="F4" t="s">
        <v>62</v>
      </c>
    </row>
    <row r="5">
      <c r="A5" t="s">
        <v>55</v>
      </c>
      <c r="B5">
        <v>4</v>
      </c>
      <c r="C5" t="s">
        <v>63</v>
      </c>
      <c r="D5" t="inlineStr" s="12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2"/>
      <c r="F5" t="s">
        <v>64</v>
      </c>
    </row>
    <row r="6">
      <c r="A6" t="s">
        <v>55</v>
      </c>
      <c r="B6">
        <v>5</v>
      </c>
      <c r="C6" t="s">
        <v>61</v>
      </c>
      <c r="D6" t="inlineStr" s="12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2"/>
      <c r="F6" t="s">
        <v>65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55</v>
      </c>
      <c r="C2" t="s">
        <v>70</v>
      </c>
      <c r="D2" s="6">
        <f>'Besoins'!$B$2*1</f>
        <v>1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'Besoins'!$B$2*2.4</f>
        <v>2.4</v>
      </c>
      <c r="E3" t="s">
        <v>15</v>
      </c>
    </row>
    <row r="4">
      <c r="A4">
        <v>1</v>
      </c>
      <c r="B4" t="s">
        <v>73</v>
      </c>
      <c r="C4" t="s">
        <v>72</v>
      </c>
      <c r="D4" s="6">
        <f>'Besoins'!$B$2*0.08</f>
        <v>0.08</v>
      </c>
      <c r="E4" t="s">
        <v>15</v>
      </c>
    </row>
    <row r="5">
      <c r="A5">
        <v>1</v>
      </c>
      <c r="B5" t="s">
        <v>74</v>
      </c>
      <c r="C5" t="s">
        <v>72</v>
      </c>
      <c r="D5" s="6">
        <f>'Besoins'!$B$2*0.06</f>
        <v>0.06</v>
      </c>
      <c r="E5" t="s">
        <v>15</v>
      </c>
    </row>
    <row r="6">
      <c r="A6">
        <v>1</v>
      </c>
      <c r="B6" t="s">
        <v>75</v>
      </c>
      <c r="C6" t="s">
        <v>72</v>
      </c>
      <c r="D6" s="6">
        <f>'Besoins'!$B$2*0.12</f>
        <v>0.12</v>
      </c>
      <c r="E6" t="s">
        <v>15</v>
      </c>
    </row>
    <row r="7">
      <c r="A7">
        <v>1</v>
      </c>
      <c r="B7" t="s">
        <v>76</v>
      </c>
      <c r="C7" t="s">
        <v>72</v>
      </c>
      <c r="D7" s="6">
        <f>'Besoins'!$B$2*0.2</f>
        <v>0.2</v>
      </c>
      <c r="E7" t="s">
        <v>15</v>
      </c>
    </row>
    <row r="8">
      <c r="A8">
        <v>1</v>
      </c>
      <c r="B8" t="s">
        <v>77</v>
      </c>
      <c r="C8" t="s">
        <v>78</v>
      </c>
      <c r="D8" s="6">
        <f>'Besoins'!$B$2*0.2</f>
        <v>0.2</v>
      </c>
      <c r="E8" t="s">
        <v>15</v>
      </c>
    </row>
    <row r="9">
      <c r="A9">
        <v>1</v>
      </c>
      <c r="B9" t="s">
        <v>79</v>
      </c>
      <c r="C9" t="s">
        <v>72</v>
      </c>
      <c r="D9" s="6">
        <f>'Besoins'!$B$2*0.1</f>
        <v>0.1</v>
      </c>
      <c r="E9" t="s">
        <v>15</v>
      </c>
    </row>
    <row r="10">
      <c r="A10">
        <v>1</v>
      </c>
      <c r="B10" t="s">
        <v>80</v>
      </c>
      <c r="C10" t="s">
        <v>72</v>
      </c>
      <c r="D10" s="6">
        <f>'Besoins'!$B$2*1</f>
        <v>1</v>
      </c>
      <c r="E10" t="s">
        <v>3</v>
      </c>
    </row>
    <row r="11">
      <c r="A11">
        <v>1</v>
      </c>
      <c r="B11" t="s">
        <v>81</v>
      </c>
      <c r="C11" t="s">
        <v>72</v>
      </c>
      <c r="D11" s="6">
        <f>'Besoins'!$B$2*2</f>
        <v>2</v>
      </c>
      <c r="E11" t="s">
        <v>3</v>
      </c>
    </row>
    <row r="12">
      <c r="A12">
        <v>1</v>
      </c>
      <c r="B12" t="s">
        <v>82</v>
      </c>
      <c r="C12" t="s">
        <v>72</v>
      </c>
      <c r="D12" s="6">
        <f>'Besoins'!$B$2*0.3</f>
        <v>0.3</v>
      </c>
      <c r="E12" t="s">
        <v>36</v>
      </c>
    </row>
    <row r="13">
      <c r="A13">
        <v>1</v>
      </c>
      <c r="B13" t="s">
        <v>83</v>
      </c>
      <c r="C13" t="s">
        <v>72</v>
      </c>
      <c r="D13" s="6">
        <f>'Besoins'!$B$2*0.25</f>
        <v>0.25</v>
      </c>
      <c r="E13" t="s">
        <v>15</v>
      </c>
    </row>
    <row r="14">
      <c r="A14">
        <v>1</v>
      </c>
      <c r="B14" t="s">
        <v>84</v>
      </c>
      <c r="C14" t="s">
        <v>72</v>
      </c>
      <c r="D14" s="6">
        <f>'Besoins'!$B$2*0.05</f>
        <v>0.05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85</v>
      </c>
      <c r="B1"/>
      <c r="C1"/>
      <c r="D1"/>
    </row>
    <row r="2">
      <c r="A2" t="str" s="13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 t="s" s="15">
        <v>87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88</v>
      </c>
      <c r="B6" t="str" s="12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6">
        <f>Besoins!E18</f>
        <v>2.4</v>
      </c>
      <c r="D7" t="str">
        <f>Besoins!F18</f>
        <v>kg</v>
      </c>
    </row>
    <row r="8">
      <c r="A8"/>
      <c r="B8" t="str">
        <f>Besoins!B15</f>
        <v>carottes râpées</v>
      </c>
      <c r="C8" s="6">
        <f>Besoins!E15</f>
        <v>0.2</v>
      </c>
      <c r="D8" t="str">
        <f>Besoins!F15</f>
        <v>kg</v>
      </c>
    </row>
    <row r="9">
      <c r="A9"/>
      <c r="B9" t="s">
        <v>89</v>
      </c>
      <c r="C9" s="6">
        <f>'Besoins'!$B$2*0.2</f>
        <v>0.2</v>
      </c>
      <c r="D9" t="s">
        <v>15</v>
      </c>
    </row>
    <row r="10">
      <c r="A10"/>
      <c r="B10" t="str">
        <f>Besoins!B16</f>
        <v>CÉLERI-RAVE France</v>
      </c>
      <c r="C10" s="6">
        <f>Besoins!E16</f>
        <v>0.1</v>
      </c>
      <c r="D10" t="str">
        <f>Besoins!F16</f>
        <v>kg</v>
      </c>
    </row>
    <row r="11">
      <c r="A11"/>
      <c r="B11" t="str">
        <f>Besoins!B7</f>
        <v>CLOUS DE GIROFLES</v>
      </c>
      <c r="C11" s="6">
        <f>Besoins!E7</f>
        <v>2</v>
      </c>
      <c r="D11" t="str">
        <f>Besoins!F7</f>
        <v>pc</v>
      </c>
    </row>
    <row r="12">
      <c r="A12"/>
      <c r="B12" t="str">
        <f>Besoins!B14</f>
        <v>Crème liquide entière 35% MG UHT</v>
      </c>
      <c r="C12" s="6">
        <f>Besoins!E14</f>
        <v>0.3</v>
      </c>
      <c r="D12" t="str">
        <f>Besoins!F14</f>
        <v>lt</v>
      </c>
    </row>
    <row r="13">
      <c r="A13" t="s" s="15">
        <v>90</v>
      </c>
      <c r="B13" t="str" s="12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Besoins!B12</f>
        <v>bouquet garni arôme</v>
      </c>
      <c r="C14" s="6">
        <f>Besoins!E12</f>
        <v>1</v>
      </c>
      <c r="D14" t="str">
        <f>Besoins!F12</f>
        <v>pc</v>
      </c>
    </row>
    <row r="15">
      <c r="A15" t="s" s="15">
        <v>91</v>
      </c>
      <c r="B15" t="str" s="12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Besoins!B9</f>
        <v>BEURRE</v>
      </c>
      <c r="C16" s="6">
        <f>Besoins!E9</f>
        <v>0.08</v>
      </c>
      <c r="D16" t="str">
        <f>Besoins!F9</f>
        <v>kg</v>
      </c>
    </row>
    <row r="17">
      <c r="A17"/>
      <c r="B17" t="str">
        <f>Besoins!B17</f>
        <v>oignons émincés</v>
      </c>
      <c r="C17" s="6">
        <f>Besoins!E17</f>
        <v>0.12</v>
      </c>
      <c r="D17" t="str">
        <f>Besoins!F17</f>
        <v>kg</v>
      </c>
    </row>
    <row r="18">
      <c r="A18"/>
      <c r="B18" t="str">
        <f>Besoins!B13</f>
        <v>champignons émincés</v>
      </c>
      <c r="C18" s="6">
        <f>Besoins!E13</f>
        <v>0.25</v>
      </c>
      <c r="D18" t="str">
        <f>Besoins!F13</f>
        <v>kg</v>
      </c>
    </row>
    <row r="19">
      <c r="A19"/>
      <c r="B19" t="str">
        <f>Besoins!B10</f>
        <v>CITRON</v>
      </c>
      <c r="C19" s="6">
        <f>Besoins!E10</f>
        <v>0.05</v>
      </c>
      <c r="D19" t="str">
        <f>Besoins!F10</f>
        <v>kg</v>
      </c>
    </row>
    <row r="20">
      <c r="A20" t="s" s="15">
        <v>92</v>
      </c>
      <c r="B20" t="str" s="12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Besoins!B8</f>
        <v>FARINE (000)</v>
      </c>
      <c r="C21" s="6">
        <f>Besoins!E8</f>
        <v>0.06</v>
      </c>
      <c r="D21" t="str">
        <f>Besoins!F8</f>
        <v>kg</v>
      </c>
    </row>
    <row r="22">
      <c r="A22"/>
      <c r="B22"/>
      <c r="C22"/>
      <c r="D22"/>
    </row>
    <row r="23">
      <c r="A23" t="s" s="16">
        <v>93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2026-09-22T17:25:44Z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2026-09-22T17:25:44Z</dcterms:modified>
  <cp:revision>1</cp:revision>
</cp:coreProperties>
</file>