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<sst xmlns="http://schemas.openxmlformats.org/spreadsheetml/2006/main" count="131" uniqueCount="131">
  <si>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</si>
  <si>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</si>
  <si>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Tulipes de fruits rouges à la crème Chantilly</t>
  </si>
  <si>
    <t>Code</t>
  </si>
  <si>
    <t>DE_TULI_FRUI_ROU</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</si>
  <si>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</si>
  <si>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</si>
  <si>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</si>
  <si>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</si>
  <si>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</si>
  <si>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</si>
  <si>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</si>
  <si>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</si>
  <si>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</si>
  <si>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</si>
  <si>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</si>
  <si>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</si>
  <si>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</si>
  <si>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</si>
  <si>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</si>
  <si>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</si>
  <si>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</si>
  <si>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</si>
  <si>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</si>
  <si>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</si>
  <si>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</si>
  <si>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</si>
  <si>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</si>
  <si>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</si>
  <si>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</si>
  <si>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</si>
  <si>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</si>
  <si>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00000639</t>
  </si>
  <si>
    <t>CALVADOS</t>
  </si>
  <si>
    <t>Alcool</t>
  </si>
  <si>
    <t>lt</t>
  </si>
  <si>
    <t>00000048</t>
  </si>
  <si>
    <t>BEURRE</t>
  </si>
  <si>
    <t>Produits frais</t>
  </si>
  <si>
    <t>kg</t>
  </si>
  <si>
    <t>00000060</t>
  </si>
  <si>
    <t>ORANGE</t>
  </si>
  <si>
    <t>00000021</t>
  </si>
  <si>
    <t>AMANDES FFILES</t>
  </si>
  <si>
    <t>FRUIT FRAIS</t>
  </si>
  <si>
    <t>00000224</t>
  </si>
  <si>
    <t>CITRON</t>
  </si>
  <si>
    <t>00000047</t>
  </si>
  <si>
    <t>OEUF A3 (PRIX)</t>
  </si>
  <si>
    <t>Produits laitiers</t>
  </si>
  <si>
    <t>00001949</t>
  </si>
  <si>
    <t>cidre doux bouchon à vis</t>
  </si>
  <si>
    <t>Boissons</t>
  </si>
  <si>
    <t>00000061</t>
  </si>
  <si>
    <t>EAU</t>
  </si>
  <si>
    <t>Matières diverses (à trier)</t>
  </si>
  <si>
    <t>00001846</t>
  </si>
  <si>
    <t>poire</t>
  </si>
  <si>
    <t>Sucres</t>
  </si>
  <si>
    <t>00001883</t>
  </si>
  <si>
    <t>sucre semoule</t>
  </si>
  <si>
    <t>FAR-MAIS</t>
  </si>
  <si>
    <t>Farine de maïs</t>
  </si>
  <si>
    <t>Farines alternatives &amp; spéciales</t>
  </si>
  <si>
    <t>CRE-LIQUIDE-35</t>
  </si>
  <si>
    <t>Crème liquide entière 35% MG UHT</t>
  </si>
  <si>
    <t>Crèmes fraîches et laitières</t>
  </si>
  <si>
    <t>RNM5210160</t>
  </si>
  <si>
    <t>MÛRE France barq.125g</t>
  </si>
  <si>
    <t>Légumes</t>
  </si>
  <si>
    <t>SUC-INVERTI</t>
  </si>
  <si>
    <t>Sucre inverti (trimoline)</t>
  </si>
  <si>
    <t>Sucres et édulcorants</t>
  </si>
  <si>
    <t>00000005</t>
  </si>
  <si>
    <t>sucre (cassonade)</t>
  </si>
  <si>
    <t>Sucres Mat. prem.</t>
  </si>
  <si>
    <t>00000003</t>
  </si>
  <si>
    <t>SUCRE (S2)</t>
  </si>
  <si>
    <t>00002023</t>
  </si>
  <si>
    <t>tarte à la rhubarbe non découpée</t>
  </si>
  <si>
    <t>Petits fours</t>
  </si>
  <si>
    <t>Total</t>
  </si>
  <si>
    <t>Niveau</t>
  </si>
  <si>
    <t>Composant</t>
  </si>
  <si>
    <t>Type</t>
  </si>
  <si>
    <t>Quantité (pour 1 pc)</t>
  </si>
  <si>
    <t>recette</t>
  </si>
  <si>
    <t>Desserts cuisine</t>
  </si>
  <si>
    <t xml:space="preserve">    ↳ ORANGE</t>
  </si>
  <si>
    <t>matiere</t>
  </si>
  <si>
    <t xml:space="preserve">    ↳ CITRON (P)</t>
  </si>
  <si>
    <t>Conversions fruits frais (P→K)</t>
  </si>
  <si>
    <t xml:space="preserve">        ↳ CITRON</t>
  </si>
  <si>
    <t xml:space="preserve">    ↳ sucre semoule</t>
  </si>
  <si>
    <t xml:space="preserve">    ↳ CALVADOS</t>
  </si>
  <si>
    <t xml:space="preserve">    ↳ MÛRE France barq.125g</t>
  </si>
  <si>
    <t xml:space="preserve">    ↳ tarte à la rhubarbe non découpée</t>
  </si>
  <si>
    <t xml:space="preserve">    ↳ EAU</t>
  </si>
  <si>
    <t xml:space="preserve">    ↳ SUCRE (S2)</t>
  </si>
  <si>
    <t xml:space="preserve">    ↳ BEURRE</t>
  </si>
  <si>
    <t xml:space="preserve">    ↳ sucre (cassonade)</t>
  </si>
  <si>
    <t xml:space="preserve">    ↳ AMANDES FFILES</t>
  </si>
  <si>
    <t xml:space="preserve">    ↳ Farine de maïs</t>
  </si>
  <si>
    <t xml:space="preserve">    ↳ OEUF (P)</t>
  </si>
  <si>
    <t>Conversions oeufs et ovoproduits</t>
  </si>
  <si>
    <t xml:space="preserve">        ↳ OEUF (ml)</t>
  </si>
  <si>
    <t xml:space="preserve">            ↳ OEUF A3 (PRIX)</t>
  </si>
  <si>
    <t xml:space="preserve">    ↳ Crème liquide entière 35% MG UHT</t>
  </si>
  <si>
    <t xml:space="preserve">    ↳ poire</t>
  </si>
  <si>
    <t xml:space="preserve">    ↳ cidre doux bouchon à vis</t>
  </si>
  <si>
    <t xml:space="preserve">    ↳ Sucre inverti (trimoline)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</si>
  <si>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</si>
  <si>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</si>
  <si>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</si>
  <si>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</si>
  <si>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</si>
  <si>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</si>
  <si>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</si>
  <si>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</si>
  <si>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</si>
  <si>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</si>
  <si>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25 min (repos)</t>
  </si>
  <si>
    <t>LAVER</t>
  </si>
  <si>
    <t>9 min (repos)</t>
  </si>
  <si>
    <t>Fiche technique — Tulipes de fruits rouges à la crème Chantilly</t>
  </si>
  <si>
    <t>Tulipes de fruits rouges à la crème Chantilly  DE_TULI_FRUI_ROU</t>
  </si>
  <si>
    <t>1.</t>
  </si>
  <si>
    <t>2.</t>
  </si>
  <si>
    <t xml:space="preserve">    CITRON (P) (conv.)</t>
  </si>
  <si>
    <t xml:space="preserve">    OEUF (P) (conv.)</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</si>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</sst>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6.0632717499957</v>
      </c>
    </row>
    <row r="12">
      <c r="A12" t="s" s="3">
        <v>17</v>
      </c>
      <c r="B12" s="4">
        <v>6.0632717499957</v>
      </c>
    </row>
    <row r="13">
      <c r="A13"/>
      <c r="B13"/>
    </row>
    <row r="14">
      <c r="A14" t="s" s="5">
        <v>18</v>
      </c>
      <c r="B14" t="s" s="5">
        <v>15</v>
      </c>
    </row>
    <row r="15">
      <c r="A15" t="s" s="5">
        <v>19</v>
      </c>
      <c r="B15" s="6">
        <v>6.0632717499957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E7*11.1905714286</f>
        <v>0.559529</v>
      </c>
    </row>
    <row r="8">
      <c r="A8" t="s" s="12">
        <v>36</v>
      </c>
      <c r="B8" t="s">
        <v>37</v>
      </c>
      <c r="C8" t="s">
        <v>38</v>
      </c>
      <c r="D8" s="9">
        <v>0.1</v>
      </c>
      <c r="E8" s="11">
        <f>D8*$B$2</f>
        <v>0.1</v>
      </c>
      <c r="F8" t="s">
        <v>39</v>
      </c>
      <c r="G8" s="4">
        <f>E8*3.9514</f>
        <v>0.39514</v>
      </c>
    </row>
    <row r="9">
      <c r="A9" t="s" s="12">
        <v>40</v>
      </c>
      <c r="B9" t="s">
        <v>41</v>
      </c>
      <c r="C9" t="s">
        <v>38</v>
      </c>
      <c r="D9" s="9">
        <v>1</v>
      </c>
      <c r="E9" s="11">
        <f>D9*$B$2</f>
        <v>1</v>
      </c>
      <c r="F9" t="s">
        <v>39</v>
      </c>
      <c r="G9" s="4">
        <f>E9*0.6544641786</f>
        <v>0.654464</v>
      </c>
    </row>
    <row r="10">
      <c r="A10" t="s" s="12">
        <v>42</v>
      </c>
      <c r="B10" t="s">
        <v>43</v>
      </c>
      <c r="C10" t="s">
        <v>44</v>
      </c>
      <c r="D10" s="9">
        <v>0.1</v>
      </c>
      <c r="E10" s="11">
        <f>D10*$B$2</f>
        <v>0.1</v>
      </c>
      <c r="F10" t="s">
        <v>39</v>
      </c>
      <c r="G10" s="4">
        <f>E10*7.13934</f>
        <v>0.713934</v>
      </c>
    </row>
    <row r="11">
      <c r="A11" t="s" s="12">
        <v>45</v>
      </c>
      <c r="B11" t="s">
        <v>46</v>
      </c>
      <c r="C11" t="s">
        <v>44</v>
      </c>
      <c r="D11" s="9">
        <v>0.1</v>
      </c>
      <c r="E11" s="11">
        <f>D11*$B$2</f>
        <v>0.1</v>
      </c>
      <c r="F11" t="s">
        <v>39</v>
      </c>
      <c r="G11" s="4">
        <f>E11*1.09074</f>
        <v>0.109074</v>
      </c>
    </row>
    <row r="12">
      <c r="A12" t="s" s="12">
        <v>47</v>
      </c>
      <c r="B12" t="s">
        <v>48</v>
      </c>
      <c r="C12" t="s">
        <v>49</v>
      </c>
      <c r="D12" s="9">
        <v>2</v>
      </c>
      <c r="E12" s="11">
        <f>D12*$B$2</f>
        <v>2</v>
      </c>
      <c r="F12" t="s">
        <v>25</v>
      </c>
      <c r="G12" s="4">
        <f>E12*0.27</f>
        <v>0.54</v>
      </c>
    </row>
    <row r="13">
      <c r="A13" t="s" s="12">
        <v>50</v>
      </c>
      <c r="B13" t="s">
        <v>51</v>
      </c>
      <c r="C13" t="s">
        <v>52</v>
      </c>
      <c r="D13" s="9">
        <v>0.75</v>
      </c>
      <c r="E13" s="11">
        <f>D13*$B$2</f>
        <v>0.75</v>
      </c>
      <c r="F13" t="s">
        <v>25</v>
      </c>
      <c r="G13" s="4">
        <f>E13*0</f>
        <v>0</v>
      </c>
    </row>
    <row r="14">
      <c r="A14" t="s" s="12">
        <v>53</v>
      </c>
      <c r="B14" t="s">
        <v>54</v>
      </c>
      <c r="C14" t="s">
        <v>55</v>
      </c>
      <c r="D14" s="9">
        <v>0.5</v>
      </c>
      <c r="E14" s="11">
        <f>D14*$B$2</f>
        <v>0.5</v>
      </c>
      <c r="F14" t="s">
        <v>35</v>
      </c>
      <c r="G14" s="4">
        <f>E14*0.003</f>
        <v>0.0015</v>
      </c>
    </row>
    <row r="15">
      <c r="A15" t="s" s="12">
        <v>56</v>
      </c>
      <c r="B15" t="s">
        <v>57</v>
      </c>
      <c r="C15" t="s">
        <v>58</v>
      </c>
      <c r="D15" s="9">
        <v>0.4</v>
      </c>
      <c r="E15" s="11">
        <f>D15*$B$2</f>
        <v>0.4</v>
      </c>
      <c r="F15" t="s">
        <v>25</v>
      </c>
      <c r="G15" s="4">
        <f>E15*0</f>
        <v>0</v>
      </c>
    </row>
    <row r="16">
      <c r="A16" t="s" s="12">
        <v>59</v>
      </c>
      <c r="B16" t="s">
        <v>60</v>
      </c>
      <c r="C16" t="s">
        <v>58</v>
      </c>
      <c r="D16" s="9">
        <v>0.1</v>
      </c>
      <c r="E16" s="11">
        <f>D16*$B$2</f>
        <v>0.1</v>
      </c>
      <c r="F16" t="s">
        <v>25</v>
      </c>
      <c r="G16" s="4">
        <f>E16*0</f>
        <v>0</v>
      </c>
    </row>
    <row r="17">
      <c r="A17" t="s">
        <v>61</v>
      </c>
      <c r="B17" t="s">
        <v>62</v>
      </c>
      <c r="C17" t="s">
        <v>63</v>
      </c>
      <c r="D17" s="9">
        <v>0.02</v>
      </c>
      <c r="E17" s="11">
        <f>D17*$B$2</f>
        <v>0.02</v>
      </c>
      <c r="F17" t="s">
        <v>39</v>
      </c>
      <c r="G17" s="4">
        <f>E17*1.2</f>
        <v>0.024</v>
      </c>
    </row>
    <row r="18">
      <c r="A18" t="s">
        <v>64</v>
      </c>
      <c r="B18" t="s">
        <v>65</v>
      </c>
      <c r="C18" t="s">
        <v>66</v>
      </c>
      <c r="D18" s="9">
        <v>0.5</v>
      </c>
      <c r="E18" s="11">
        <f>D18*$B$2</f>
        <v>0.5</v>
      </c>
      <c r="F18" t="s">
        <v>35</v>
      </c>
      <c r="G18" s="4">
        <f>E18*2.85</f>
        <v>1.425</v>
      </c>
    </row>
    <row r="19">
      <c r="A19" t="s">
        <v>67</v>
      </c>
      <c r="B19" t="s">
        <v>68</v>
      </c>
      <c r="C19" t="s">
        <v>69</v>
      </c>
      <c r="D19" s="9">
        <v>0.3</v>
      </c>
      <c r="E19" s="11">
        <f>D19*$B$2</f>
        <v>0.3</v>
      </c>
      <c r="F19" t="s">
        <v>25</v>
      </c>
      <c r="G19" s="4">
        <f>E19*3.5</f>
        <v>1.05</v>
      </c>
    </row>
    <row r="20">
      <c r="A20" t="s">
        <v>70</v>
      </c>
      <c r="B20" t="s">
        <v>71</v>
      </c>
      <c r="C20" t="s">
        <v>72</v>
      </c>
      <c r="D20" s="9">
        <v>0.08</v>
      </c>
      <c r="E20" s="11">
        <f>D20*$B$2</f>
        <v>0.08</v>
      </c>
      <c r="F20" t="s">
        <v>39</v>
      </c>
      <c r="G20" s="4">
        <f>E20*2.4</f>
        <v>0.192</v>
      </c>
    </row>
    <row r="21">
      <c r="A21" t="s" s="12">
        <v>73</v>
      </c>
      <c r="B21" t="s">
        <v>74</v>
      </c>
      <c r="C21" t="s">
        <v>75</v>
      </c>
      <c r="D21" s="9">
        <v>0.1</v>
      </c>
      <c r="E21" s="11">
        <f>D21*$B$2</f>
        <v>0.1</v>
      </c>
      <c r="F21" t="s">
        <v>39</v>
      </c>
      <c r="G21" s="4">
        <f>E21*1.61131</f>
        <v>0.161131</v>
      </c>
    </row>
    <row r="22">
      <c r="A22" t="s" s="12">
        <v>76</v>
      </c>
      <c r="B22" t="s">
        <v>77</v>
      </c>
      <c r="C22" t="s">
        <v>75</v>
      </c>
      <c r="D22" s="9">
        <v>0.25</v>
      </c>
      <c r="E22" s="11">
        <f>D22*$B$2</f>
        <v>0.25</v>
      </c>
      <c r="F22" t="s">
        <v>39</v>
      </c>
      <c r="G22" s="4">
        <f>E22*0.95</f>
        <v>0.2375</v>
      </c>
    </row>
    <row r="23">
      <c r="A23" t="s" s="12">
        <v>78</v>
      </c>
      <c r="B23" t="s">
        <v>79</v>
      </c>
      <c r="C23" t="s">
        <v>80</v>
      </c>
      <c r="D23" s="9">
        <v>0.5</v>
      </c>
      <c r="E23" s="11">
        <f>D23*$B$2</f>
        <v>0.5</v>
      </c>
      <c r="F23" t="s">
        <v>25</v>
      </c>
      <c r="G23" s="4">
        <f>E23*0</f>
        <v>0</v>
      </c>
    </row>
    <row r="24">
      <c r="A24"/>
      <c r="B24"/>
      <c r="C24"/>
      <c r="D24"/>
      <c r="E24"/>
      <c r="F24" t="s" s="3">
        <v>81</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v>
      </c>
      <c r="E2" t="s">
        <v>25</v>
      </c>
      <c r="F2" t="s">
        <v>87</v>
      </c>
    </row>
    <row r="3">
      <c r="A3">
        <v>1</v>
      </c>
      <c r="B3" t="s">
        <v>88</v>
      </c>
      <c r="C3" t="s">
        <v>89</v>
      </c>
      <c r="D3" s="11">
        <v>1</v>
      </c>
      <c r="E3" t="s">
        <v>39</v>
      </c>
      <c r="F3" t="s">
        <v>38</v>
      </c>
    </row>
    <row r="4">
      <c r="A4">
        <v>1</v>
      </c>
      <c r="B4" t="s">
        <v>90</v>
      </c>
      <c r="C4" t="s">
        <v>86</v>
      </c>
      <c r="D4" s="11">
        <v>0.1</v>
      </c>
      <c r="E4" t="s">
        <v>39</v>
      </c>
      <c r="F4" t="s">
        <v>91</v>
      </c>
    </row>
    <row r="5">
      <c r="A5">
        <v>2</v>
      </c>
      <c r="B5" t="s">
        <v>92</v>
      </c>
      <c r="C5" t="s">
        <v>89</v>
      </c>
      <c r="D5" s="11">
        <v>0.1</v>
      </c>
      <c r="E5" t="s">
        <v>39</v>
      </c>
      <c r="F5" t="s">
        <v>44</v>
      </c>
    </row>
    <row r="6">
      <c r="A6">
        <v>1</v>
      </c>
      <c r="B6" t="s">
        <v>93</v>
      </c>
      <c r="C6" t="s">
        <v>89</v>
      </c>
      <c r="D6" s="11">
        <v>0.1</v>
      </c>
      <c r="E6" t="s">
        <v>39</v>
      </c>
      <c r="F6" t="s">
        <v>58</v>
      </c>
    </row>
    <row r="7">
      <c r="A7">
        <v>1</v>
      </c>
      <c r="B7" t="s">
        <v>94</v>
      </c>
      <c r="C7" t="s">
        <v>89</v>
      </c>
      <c r="D7" s="11">
        <v>0.05</v>
      </c>
      <c r="E7" t="s">
        <v>35</v>
      </c>
      <c r="F7" t="s">
        <v>34</v>
      </c>
    </row>
    <row r="8">
      <c r="A8">
        <v>1</v>
      </c>
      <c r="B8" t="s">
        <v>95</v>
      </c>
      <c r="C8" t="s">
        <v>89</v>
      </c>
      <c r="D8" s="11">
        <v>0.3</v>
      </c>
      <c r="E8" t="s">
        <v>39</v>
      </c>
      <c r="F8" t="s">
        <v>69</v>
      </c>
    </row>
    <row r="9">
      <c r="A9">
        <v>1</v>
      </c>
      <c r="B9" t="s">
        <v>96</v>
      </c>
      <c r="C9" t="s">
        <v>89</v>
      </c>
      <c r="D9" s="11">
        <v>0.5</v>
      </c>
      <c r="E9" t="s">
        <v>39</v>
      </c>
      <c r="F9" t="s">
        <v>80</v>
      </c>
    </row>
    <row r="10">
      <c r="A10">
        <v>1</v>
      </c>
      <c r="B10" t="s">
        <v>97</v>
      </c>
      <c r="C10" t="s">
        <v>89</v>
      </c>
      <c r="D10" s="11">
        <v>0.5</v>
      </c>
      <c r="E10" t="s">
        <v>35</v>
      </c>
      <c r="F10" t="s">
        <v>55</v>
      </c>
    </row>
    <row r="11">
      <c r="A11">
        <v>1</v>
      </c>
      <c r="B11" t="s">
        <v>98</v>
      </c>
      <c r="C11" t="s">
        <v>89</v>
      </c>
      <c r="D11" s="11">
        <v>0.25</v>
      </c>
      <c r="E11" t="s">
        <v>39</v>
      </c>
      <c r="F11" t="s">
        <v>75</v>
      </c>
    </row>
    <row r="12">
      <c r="A12">
        <v>1</v>
      </c>
      <c r="B12" t="s">
        <v>99</v>
      </c>
      <c r="C12" t="s">
        <v>89</v>
      </c>
      <c r="D12" s="11">
        <v>0.1</v>
      </c>
      <c r="E12" t="s">
        <v>39</v>
      </c>
      <c r="F12" t="s">
        <v>38</v>
      </c>
    </row>
    <row r="13">
      <c r="A13">
        <v>1</v>
      </c>
      <c r="B13" t="s">
        <v>100</v>
      </c>
      <c r="C13" t="s">
        <v>89</v>
      </c>
      <c r="D13" s="11">
        <v>0.1</v>
      </c>
      <c r="E13" t="s">
        <v>39</v>
      </c>
      <c r="F13" t="s">
        <v>75</v>
      </c>
    </row>
    <row r="14">
      <c r="A14">
        <v>1</v>
      </c>
      <c r="B14" t="s">
        <v>101</v>
      </c>
      <c r="C14" t="s">
        <v>89</v>
      </c>
      <c r="D14" s="11">
        <v>0.1</v>
      </c>
      <c r="E14" t="s">
        <v>39</v>
      </c>
      <c r="F14" t="s">
        <v>44</v>
      </c>
    </row>
    <row r="15">
      <c r="A15">
        <v>1</v>
      </c>
      <c r="B15" t="s">
        <v>102</v>
      </c>
      <c r="C15" t="s">
        <v>89</v>
      </c>
      <c r="D15" s="11">
        <v>0.02</v>
      </c>
      <c r="E15" t="s">
        <v>39</v>
      </c>
      <c r="F15" t="s">
        <v>63</v>
      </c>
    </row>
    <row r="16">
      <c r="A16">
        <v>1</v>
      </c>
      <c r="B16" t="s">
        <v>103</v>
      </c>
      <c r="C16" t="s">
        <v>86</v>
      </c>
      <c r="D16" s="11">
        <v>2</v>
      </c>
      <c r="E16" t="s">
        <v>25</v>
      </c>
      <c r="F16" t="s">
        <v>104</v>
      </c>
    </row>
    <row r="17">
      <c r="A17">
        <v>2</v>
      </c>
      <c r="B17" t="s">
        <v>105</v>
      </c>
      <c r="C17" t="s">
        <v>86</v>
      </c>
      <c r="D17" s="11">
        <v>0.11</v>
      </c>
      <c r="E17" t="s">
        <v>35</v>
      </c>
      <c r="F17" t="s">
        <v>104</v>
      </c>
    </row>
    <row r="18">
      <c r="A18">
        <v>3</v>
      </c>
      <c r="B18" t="s">
        <v>106</v>
      </c>
      <c r="C18" t="s">
        <v>89</v>
      </c>
      <c r="D18" s="11">
        <v>2</v>
      </c>
      <c r="E18" t="s">
        <v>25</v>
      </c>
      <c r="F18" t="s">
        <v>49</v>
      </c>
    </row>
    <row r="19">
      <c r="A19">
        <v>1</v>
      </c>
      <c r="B19" t="s">
        <v>107</v>
      </c>
      <c r="C19" t="s">
        <v>89</v>
      </c>
      <c r="D19" s="11">
        <v>0.5</v>
      </c>
      <c r="E19" t="s">
        <v>35</v>
      </c>
      <c r="F19" t="s">
        <v>66</v>
      </c>
    </row>
    <row r="20">
      <c r="A20">
        <v>1</v>
      </c>
      <c r="B20" t="s">
        <v>108</v>
      </c>
      <c r="C20" t="s">
        <v>89</v>
      </c>
      <c r="D20" s="11">
        <v>0.4</v>
      </c>
      <c r="E20" t="s">
        <v>39</v>
      </c>
      <c r="F20" t="s">
        <v>58</v>
      </c>
    </row>
    <row r="21">
      <c r="A21">
        <v>1</v>
      </c>
      <c r="B21" t="s">
        <v>109</v>
      </c>
      <c r="C21" t="s">
        <v>89</v>
      </c>
      <c r="D21" s="11">
        <v>0.75</v>
      </c>
      <c r="E21" t="s">
        <v>35</v>
      </c>
      <c r="F21" t="s">
        <v>52</v>
      </c>
    </row>
    <row r="22">
      <c r="A22">
        <v>1</v>
      </c>
      <c r="B22" t="s">
        <v>110</v>
      </c>
      <c r="C22" t="s">
        <v>89</v>
      </c>
      <c r="D22" s="11">
        <v>0.08</v>
      </c>
      <c r="E22" t="s">
        <v>39</v>
      </c>
      <c r="F22"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t="s">
        <v>117</v>
      </c>
      <c r="D2" t="s" s="14">
        <v>118</v>
      </c>
      <c r="E2" t="s" s="14"/>
      <c r="F2" t="s">
        <v>119</v>
      </c>
    </row>
    <row r="3">
      <c r="A3" t="s">
        <v>2</v>
      </c>
      <c r="B3">
        <v>2</v>
      </c>
      <c r="C3" t="s">
        <v>120</v>
      </c>
      <c r="D3" t="inlineStr" s="14">
        <is>
          <t>Réaliser le sorbet au cidre - 25 min Confectionner une compote avec les pommes, le sucre, la trimoline ou le glucose, leau et le jus de citron. Détendre la compote avec le cidre et laisser frémir quelques minutes. Mixer finement et passer au chinois étamine. Refroidir rapidement le mix ou le turbiner immédiatement si la machi­ne le permet. Débarrasser le sorbet et le réserver à couvert à -18 °C dans un conser­vateur.</t>
        </is>
      </c>
      <c r="E3" t="s" s="14"/>
      <c r="F3" t="s">
        <v>121</v>
      </c>
    </row>
    <row r="4">
      <c r="A4" t="s">
        <v>2</v>
      </c>
      <c r="B4">
        <v>3</v>
      </c>
      <c r="C4" t="s">
        <v>122</v>
      </c>
      <c r="D4" t="inlineStr" s="14">
        <is>
          <t>Préparer les fruits - 20 min Laver, effilandrer la rhubarbe et la tronçonner en petits morceaux de 1,5 cm de long. Les pocher 3 à 4 min dans un sirop à 1.1247 D vanillé (16 °Baumé). Ils peuvent être blanchis au préalable. Laisser refroidir la rhubarbe dans le sirop. Rincer les mûres et les égoutter délicatement sur du papier absorbant. Eplucher, évider et citronner les pommes. Les partager en 6 ou 8 selon leur grosseur. Les sauter au beurre légèrement noisette, les saupoudrer de sucre et de cannelle. Les caraméliser puis les flamber avec le calvados. Les maintenir légèrement fermes.</t>
        </is>
      </c>
      <c r="E4" t="s" s="14"/>
      <c r="F4" t="s">
        <v>123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124</v>
      </c>
      <c r="B1"/>
      <c r="C1"/>
      <c r="D1"/>
    </row>
    <row r="2">
      <c r="A2" t="str" s="15">
        <f>"DE_TULI_FRUI_ROU · CUI.DESSERTS · référence : "&amp;Besoins!B3&amp;" "&amp;Besoins!C3&amp;" · multiplicateur réglable sur la feuille ""Besoins"""</f>
        <v>DE_TULI_FRUI_ROU · CUI.DESSERTS · référence : 1 pc · multiplicateur réglable sur la feuille </v>
      </c>
      <c r="B2"/>
      <c r="C2"/>
      <c r="D2"/>
    </row>
    <row r="3">
      <c r="A3"/>
      <c r="B3"/>
      <c r="C3"/>
      <c r="D3"/>
    </row>
    <row r="4">
      <c r="A4" t="s" s="16">
        <v>125</v>
      </c>
      <c r="B4"/>
      <c r="C4"/>
      <c r="D4"/>
    </row>
    <row r="5">
      <c r="A5" t="s" s="17">
        <v>126</v>
      </c>
      <c r="B5" t="str" s="14">
        <f>"[METTRE EN PLACE] "&amp;Procedure!D2</f>
        <v>[METTRE EN PLACE] Mettre en place le poste de travail - 5 min  Denrées, matériels de préparation, de cuisson et de dressage.</v>
      </c>
      <c r="C5"/>
      <c r="D5"/>
    </row>
    <row r="6">
      <c r="A6" t="s" s="17">
        <v>127</v>
      </c>
      <c r="B6" t="str" s="14">
        <f>"[CONFECTIONNER] "&amp;Procedure!D3</f>
        <v>[CONFECTIONNER] Réaliser le sorbet au cidre - 25 min Confectionner une compote avec les pommes, le sucre, la trimoline ou le glucose, leau et le jus de citron. Détendre la compote avec le cidre et laisser frémir quelques minutes. Mixer finement et passer au chinois étamine. Refroidir rapidement le mix ou le turbiner immédiatement si la machi­ne le permet. Débarrasser le sorbet et le réserver à couvert à -18 °C dans un conser­vateur.</v>
      </c>
      <c r="C6"/>
      <c r="D6"/>
    </row>
    <row r="7">
      <c r="A7"/>
      <c r="B7" t="s">
        <v>128</v>
      </c>
      <c r="C7" s="11">
        <f>'Besoins'!$B$2*0.1</f>
        <v>0.1</v>
      </c>
      <c r="D7" t="s">
        <v>39</v>
      </c>
    </row>
    <row r="8">
      <c r="A8"/>
      <c r="B8" t="str">
        <f>Besoins!B16</f>
        <v>sucre semoule</v>
      </c>
      <c r="C8" s="11">
        <f>Besoins!E16</f>
        <v>0.1</v>
      </c>
      <c r="D8" t="str">
        <f>Besoins!F16</f>
        <v>kg</v>
      </c>
    </row>
    <row r="9">
      <c r="A9"/>
      <c r="B9" t="str">
        <f>Besoins!B22</f>
        <v>SUCRE (S2)</v>
      </c>
      <c r="C9" s="11">
        <f>Besoins!E22</f>
        <v>0.25</v>
      </c>
      <c r="D9" t="str">
        <f>Besoins!F22</f>
        <v>kg</v>
      </c>
    </row>
    <row r="10">
      <c r="A10"/>
      <c r="B10" t="str">
        <f>Besoins!B21</f>
        <v>sucre (cassonade)</v>
      </c>
      <c r="C10" s="11">
        <f>Besoins!E21</f>
        <v>0.1</v>
      </c>
      <c r="D10" t="str">
        <f>Besoins!F21</f>
        <v>kg</v>
      </c>
    </row>
    <row r="11">
      <c r="A11"/>
      <c r="B11" t="str">
        <f>Besoins!B13</f>
        <v>cidre doux bouchon à vis</v>
      </c>
      <c r="C11" s="11">
        <f>Besoins!E13</f>
        <v>0.75</v>
      </c>
      <c r="D11" t="str">
        <f>Besoins!F13</f>
        <v>lt</v>
      </c>
    </row>
    <row r="12">
      <c r="A12"/>
      <c r="B12" t="str">
        <f>Besoins!B20</f>
        <v>Sucre inverti (trimoline)</v>
      </c>
      <c r="C12" s="11">
        <f>Besoins!E20</f>
        <v>0.08</v>
      </c>
      <c r="D12" t="str">
        <f>Besoins!F20</f>
        <v>kg</v>
      </c>
    </row>
    <row r="13">
      <c r="A13"/>
      <c r="B13" t="str">
        <f>Besoins!B9</f>
        <v>ORANGE</v>
      </c>
      <c r="C13" s="11">
        <f>Besoins!E9</f>
        <v>1</v>
      </c>
      <c r="D13" t="str">
        <f>Besoins!F9</f>
        <v>kg</v>
      </c>
    </row>
    <row r="14">
      <c r="A14"/>
      <c r="B14" t="str">
        <f>Besoins!B14</f>
        <v>EAU</v>
      </c>
      <c r="C14" s="11">
        <f>Besoins!E14</f>
        <v>0.5</v>
      </c>
      <c r="D14" t="str">
        <f>Besoins!F14</f>
        <v>lt</v>
      </c>
    </row>
    <row r="15">
      <c r="A15"/>
      <c r="B15" t="str">
        <f>Besoins!B10</f>
        <v>AMANDES FFILES</v>
      </c>
      <c r="C15" s="11">
        <f>Besoins!E10</f>
        <v>0.1</v>
      </c>
      <c r="D15" t="str">
        <f>Besoins!F10</f>
        <v>kg</v>
      </c>
    </row>
    <row r="16">
      <c r="A16"/>
      <c r="B16" t="str">
        <f>Besoins!B17</f>
        <v>Farine de maïs</v>
      </c>
      <c r="C16" s="11">
        <f>Besoins!E17</f>
        <v>0.02</v>
      </c>
      <c r="D16" t="str">
        <f>Besoins!F17</f>
        <v>kg</v>
      </c>
    </row>
    <row r="17">
      <c r="A17"/>
      <c r="B17" t="s">
        <v>129</v>
      </c>
      <c r="C17" s="11">
        <f>'Besoins'!$B$2*2</f>
        <v>2</v>
      </c>
      <c r="D17" t="s">
        <v>25</v>
      </c>
    </row>
    <row r="18">
      <c r="A18"/>
      <c r="B18" t="str">
        <f>Besoins!B18</f>
        <v>Crème liquide entière 35% MG UHT</v>
      </c>
      <c r="C18" s="11">
        <f>Besoins!E18</f>
        <v>0.5</v>
      </c>
      <c r="D18" t="str">
        <f>Besoins!F18</f>
        <v>lt</v>
      </c>
    </row>
    <row r="19">
      <c r="A19"/>
      <c r="B19" t="str">
        <f>Besoins!B15</f>
        <v>poire</v>
      </c>
      <c r="C19" s="11">
        <f>Besoins!E15</f>
        <v>0.4</v>
      </c>
      <c r="D19" t="str">
        <f>Besoins!F15</f>
        <v>kg</v>
      </c>
    </row>
    <row r="20">
      <c r="A20" t="s" s="17">
        <v>130</v>
      </c>
      <c r="B20" t="str" s="14">
        <f>"[LAVER] "&amp;Procedure!D4</f>
        <v>[LAVER] Préparer les fruits - 20 min Laver, effilandrer la rhubarbe et la tronçonner en petits morceaux de 1,5 cm de long. Les pocher 3 à 4 min dans un sirop à 1.1247 D vanillé (16 °Baumé). Ils peuvent être blanchis au préalable. Laisser refroidir la rhubarbe dans le sirop. Rincer les mûres et les égoutter délicatement sur du papier absorbant. Eplucher, évider et citronner les pommes. Les partager en 6 ou 8 selon leur grosseur. Les sauter au beurre légèrement noisette, les saupoudrer de sucre et de cannelle. Les caraméliser puis les flamber avec le calvados. Les maintenir légèrement fermes.</v>
      </c>
      <c r="C20"/>
      <c r="D20"/>
    </row>
    <row r="21">
      <c r="A21"/>
      <c r="B21" t="str">
        <f>Besoins!B7</f>
        <v>CALVADOS</v>
      </c>
      <c r="C21" s="11">
        <f>Besoins!E7</f>
        <v>0.05</v>
      </c>
      <c r="D21" t="str">
        <f>Besoins!F7</f>
        <v>lt</v>
      </c>
    </row>
    <row r="22">
      <c r="A22"/>
      <c r="B22" t="str">
        <f>Besoins!B19</f>
        <v>MÛRE France barq.125g</v>
      </c>
      <c r="C22" s="11">
        <f>Besoins!E19</f>
        <v>0.3</v>
      </c>
      <c r="D22" t="str">
        <f>Besoins!F19</f>
        <v>kg</v>
      </c>
    </row>
    <row r="23">
      <c r="A23"/>
      <c r="B23" t="str">
        <f>Besoins!B23</f>
        <v>tarte à la rhubarbe non découpée</v>
      </c>
      <c r="C23" s="11">
        <f>Besoins!E23</f>
        <v>0.5</v>
      </c>
      <c r="D23" t="str">
        <f>Besoins!F23</f>
        <v>kg</v>
      </c>
    </row>
    <row r="24">
      <c r="A24"/>
      <c r="B24" t="str">
        <f>Besoins!B8</f>
        <v>BEURRE</v>
      </c>
      <c r="C24" s="11">
        <f>Besoins!E8</f>
        <v>0.1</v>
      </c>
      <c r="D24" t="str">
        <f>Besoins!F8</f>
        <v>kg</v>
      </c>
    </row>
    <row r="25">
      <c r="A25"/>
      <c r="B25"/>
      <c r="C25"/>
      <c r="D25"/>
    </row>
    <row r="26">
      <c r="A26" t="s" s="18">
        <v>22</v>
      </c>
      <c r="B26"/>
      <c r="C26"/>
      <c r="D26"/>
    </row>
  </sheetData>
  <sheetProtection sheet="1" formatRows="0" formatColumns="0"/>
  <mergeCells count="7">
    <mergeCell ref="A1:D1"/>
    <mergeCell ref="A2:D2"/>
    <mergeCell ref="A4:D4"/>
    <mergeCell ref="B5:D5"/>
    <mergeCell ref="B6:D6"/>
    <mergeCell ref="B20:D20"/>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2026-09-24T14:07:05Z</dcterms:created>
  <dc:title>Tulipes de fruits rouges à la c</dc:title>
  <dc:subject/>
  <dc:creator>CUIS.web</dc:creator>
  <cp:lastModifiedBy/>
  <cp:keywords/>
  <dc:description>Export automatique — moteur récursif d'origine : Bernard Vandendaele</dc:description>
  <cp:category/>
  <dc:language>en-US</dc:language>
  <dcterms:modified xsi:type="dcterms:W3CDTF">2026-09-24T14:07:05Z</dcterms:modified>
  <cp:revision>1</cp:revision>
</cp:coreProperties>
</file>