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<sst xmlns="http://schemas.openxmlformats.org/spreadsheetml/2006/main" count="101" uniqueCount="101">
  <si>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</si>
  <si>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</si>
  <si>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</si>
  <si>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</si>
  <si>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</si>
  <si>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</si>
  <si>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</si>
  <si>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</si>
  <si>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</si>
  <si>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</si>
  <si>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</si>
  <si>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</si>
  <si>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</si>
  <si>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</si>
  <si>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</si>
  <si>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</si>
  <si>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</si>
  <si>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</si>
  <si>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</si>
  <si>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</si>
  <si>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</si>
  <si>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</si>
  <si>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</si>
  <si>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</si>
  <si>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</si>
  <si>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</si>
  <si>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</si>
  <si>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</si>
  <si>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</si>
  <si>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</si>
  <si>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</si>
  <si>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</si>
  <si>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</si>
  <si>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</si>
  <si>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</si>
  <si>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</si>
  <si>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</si>
  <si>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</si>
  <si>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</si>
  <si>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</si>
  <si>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</si>
  <si>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</si>
  <si>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</si>
  <si>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</si>
  <si>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</si>
  <si>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</si>
  <si>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</si>
  <si>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</si>
  <si>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</si>
  <si>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</si>
  <si>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</si>
  <si>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</si>
  <si>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</si>
  <si>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</si>
  <si>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Lotte à l'Américaine</t>
  </si>
  <si>
    <t>METTRE EN PLACE</t>
  </si>
  <si>
    <t>Mettre en place le poste de travail - 5 min • Denrées, matériels de préparation, de cuisson et de dressage.</t>
  </si>
  <si>
    <t>5 min (cuisson)</t>
  </si>
  <si>
    <t>DÉPOUILLER</t>
  </si>
  <si>
    <t>10 min (repos)</t>
  </si>
  <si>
    <t>ÉPLUCHER</t>
  </si>
  <si>
    <t>Eplucher et laver tous les légumes des garnitures aromatiques - 10 min</t>
  </si>
  <si>
    <t>10 min (prepa)</t>
  </si>
  <si>
    <t>RÉALISER</t>
  </si>
  <si>
    <t>Réaliser le fumet de poisson* - 10 min Sa réalisation n'est pas indispensable, les arêtes peuvent être ajoutées directement dans la sauce américaine.</t>
  </si>
  <si>
    <t>DÉGORGER</t>
  </si>
  <si>
    <t>30 min (cuisson)</t>
  </si>
  <si>
    <t>MARQUER</t>
  </si>
  <si>
    <t>15 min (cuisson)</t>
  </si>
  <si>
    <t>PASSER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</si>
  <si>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</si>
  <si>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</si>
  <si>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</si>
  <si>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</si>
  <si>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</si>
  <si>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</si>
  <si>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</si>
  <si>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</si>
  <si>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</si>
  <si>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</si>
  <si>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</si>
  <si>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</si>
  <si>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</si>
  <si>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Huile d'olive vierge pure</t>
  </si>
  <si>
    <t xml:space="preserve">    ↳ Cognac VS (flambé, sauce)</t>
  </si>
  <si>
    <t xml:space="preserve">    ↳ Vin blanc sec de cuisson</t>
  </si>
  <si>
    <t xml:space="preserve">    ↳ TOMATE ronde Maroc cat.I 67-82mm</t>
  </si>
  <si>
    <t xml:space="preserve">    ↳ Concentré de tomate double</t>
  </si>
  <si>
    <t xml:space="preserve">    ↳ Ail haché IQF</t>
  </si>
  <si>
    <t xml:space="preserve">    ↳ Farine de blé T55</t>
  </si>
  <si>
    <t>Fiche technique — Lotte à l'Américaine</t>
  </si>
  <si>
    <t>Lotte à l'Américaine  00002477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</si>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</sst>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15</v>
      </c>
      <c r="G7" s="8">
        <f>E7*28</f>
        <v>0.14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8">
        <f>E8*2.8</f>
        <v>0.028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8">
        <f>E9*12.6</f>
        <v>0.063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25</v>
      </c>
      <c r="G10" s="8">
        <f>E10*14</f>
        <v>1.75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25</v>
      </c>
      <c r="G11" s="8">
        <f>E11*0.56</f>
        <v>0.0028</v>
      </c>
    </row>
    <row r="12">
      <c r="A12" t="s">
        <v>29</v>
      </c>
      <c r="B12" t="s">
        <v>30</v>
      </c>
      <c r="C12" t="s">
        <v>31</v>
      </c>
      <c r="D12" s="4">
        <v>0.003</v>
      </c>
      <c r="E12" s="6">
        <f>D12*$B$2</f>
        <v>0.003</v>
      </c>
      <c r="F12" t="s">
        <v>15</v>
      </c>
      <c r="G12" s="8">
        <f>E12*5.8</f>
        <v>0.0174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25</v>
      </c>
      <c r="G13" s="8">
        <f>E13*5.2</f>
        <v>0.026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25</v>
      </c>
      <c r="G14" s="8">
        <f>E14*1.1</f>
        <v>0.011</v>
      </c>
    </row>
    <row r="15">
      <c r="A15" t="s">
        <v>38</v>
      </c>
      <c r="B15" t="s">
        <v>39</v>
      </c>
      <c r="C15" t="s">
        <v>37</v>
      </c>
      <c r="D15" s="4">
        <v>0.005</v>
      </c>
      <c r="E15" s="6">
        <f>D15*$B$2</f>
        <v>0.005</v>
      </c>
      <c r="F15" t="s">
        <v>25</v>
      </c>
      <c r="G15" s="8">
        <f>E15*1.3</f>
        <v>0.0065</v>
      </c>
    </row>
    <row r="16">
      <c r="A16" t="s">
        <v>40</v>
      </c>
      <c r="B16" t="s">
        <v>41</v>
      </c>
      <c r="C16" t="s">
        <v>37</v>
      </c>
      <c r="D16" s="4">
        <v>0.01</v>
      </c>
      <c r="E16" s="6">
        <f>D16*$B$2</f>
        <v>0.01</v>
      </c>
      <c r="F16" t="s">
        <v>25</v>
      </c>
      <c r="G16" s="8">
        <f>E16*0.4</f>
        <v>0.004</v>
      </c>
    </row>
    <row r="17">
      <c r="A17" t="s">
        <v>42</v>
      </c>
      <c r="B17" t="s">
        <v>43</v>
      </c>
      <c r="C17" t="s">
        <v>37</v>
      </c>
      <c r="D17" s="4">
        <v>0.05</v>
      </c>
      <c r="E17" s="6">
        <f>D17*$B$2</f>
        <v>0.05</v>
      </c>
      <c r="F17" t="s">
        <v>25</v>
      </c>
      <c r="G17" s="8">
        <f>E17*2.8</f>
        <v>0.14</v>
      </c>
    </row>
    <row r="18">
      <c r="A18" t="s">
        <v>44</v>
      </c>
      <c r="B18" t="s">
        <v>45</v>
      </c>
      <c r="C18" t="s">
        <v>46</v>
      </c>
      <c r="D18" s="4">
        <v>0.003</v>
      </c>
      <c r="E18" s="6">
        <f>D18*$B$2</f>
        <v>0.003</v>
      </c>
      <c r="F18" t="s">
        <v>25</v>
      </c>
      <c r="G18" s="8">
        <f>E18*9.26</f>
        <v>0.02778</v>
      </c>
    </row>
    <row r="19">
      <c r="A19"/>
      <c r="B19"/>
      <c r="C19"/>
      <c r="D19"/>
      <c r="E19"/>
      <c r="F19" t="s" s="9">
        <v>47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1">
        <v>56</v>
      </c>
      <c r="E2" t="s" s="11"/>
      <c r="F2" t="s">
        <v>57</v>
      </c>
    </row>
    <row r="3">
      <c r="A3" t="s">
        <v>54</v>
      </c>
      <c r="B3">
        <v>2</v>
      </c>
      <c r="C3" t="s">
        <v>58</v>
      </c>
      <c r="D3" t="inlineStr" s="11">
        <is>
          <t>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E3" t="s" s="11"/>
      <c r="F3" t="s">
        <v>59</v>
      </c>
    </row>
    <row r="4">
      <c r="A4" t="s">
        <v>54</v>
      </c>
      <c r="B4">
        <v>3</v>
      </c>
      <c r="C4" t="s">
        <v>60</v>
      </c>
      <c r="D4" t="s" s="11">
        <v>61</v>
      </c>
      <c r="E4" t="s" s="11"/>
      <c r="F4" t="s">
        <v>62</v>
      </c>
    </row>
    <row r="5">
      <c r="A5" t="s">
        <v>54</v>
      </c>
      <c r="B5">
        <v>4</v>
      </c>
      <c r="C5" t="s">
        <v>63</v>
      </c>
      <c r="D5" t="s" s="11">
        <v>64</v>
      </c>
      <c r="E5" t="s" s="11"/>
      <c r="F5" t="s">
        <v>62</v>
      </c>
    </row>
    <row r="6">
      <c r="A6" t="s">
        <v>54</v>
      </c>
      <c r="B6">
        <v>5</v>
      </c>
      <c r="C6" t="s">
        <v>65</v>
      </c>
      <c r="D6" t="inlineStr" s="11">
        <is>
          <t>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E6" t="s" s="11"/>
      <c r="F6" t="s">
        <v>66</v>
      </c>
    </row>
    <row r="7">
      <c r="A7" t="s">
        <v>54</v>
      </c>
      <c r="B7">
        <v>6</v>
      </c>
      <c r="C7" t="s">
        <v>67</v>
      </c>
      <c r="D7" t="inlineStr" s="11">
        <is>
          <t>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E7" t="s" s="11"/>
      <c r="F7" t="s">
        <v>68</v>
      </c>
    </row>
    <row r="8">
      <c r="A8" t="s">
        <v>54</v>
      </c>
      <c r="B8">
        <v>7</v>
      </c>
      <c r="C8" t="s">
        <v>69</v>
      </c>
      <c r="D8" t="inlineStr" s="11">
        <is>
          <t>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E8" t="s" s="11"/>
      <c r="F8" t="s">
        <v>70</v>
      </c>
    </row>
    <row r="9">
      <c r="A9" t="s">
        <v>54</v>
      </c>
      <c r="B9">
        <v>8</v>
      </c>
      <c r="C9" t="s">
        <v>71</v>
      </c>
      <c r="D9" t="inlineStr" s="11">
        <is>
          <t>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E9" t="s" s="11"/>
      <c r="F9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54</v>
      </c>
      <c r="C2" t="s">
        <v>76</v>
      </c>
      <c r="D2" s="6">
        <f>'Besoins'!$B$2*8</f>
        <v>8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'Besoins'!$B$2*0.005</f>
        <v>0.005</v>
      </c>
      <c r="E3" t="s">
        <v>25</v>
      </c>
    </row>
    <row r="4">
      <c r="A4">
        <v>1</v>
      </c>
      <c r="B4" t="s">
        <v>79</v>
      </c>
      <c r="C4" t="s">
        <v>78</v>
      </c>
      <c r="D4" s="6">
        <f>'Besoins'!$B$2*0.005</f>
        <v>0.005</v>
      </c>
      <c r="E4" t="s">
        <v>25</v>
      </c>
    </row>
    <row r="5">
      <c r="A5">
        <v>1</v>
      </c>
      <c r="B5" t="s">
        <v>80</v>
      </c>
      <c r="C5" t="s">
        <v>78</v>
      </c>
      <c r="D5" s="6">
        <f>'Besoins'!$B$2*0.01</f>
        <v>0.01</v>
      </c>
      <c r="E5" t="s">
        <v>25</v>
      </c>
    </row>
    <row r="6">
      <c r="A6">
        <v>1</v>
      </c>
      <c r="B6" t="s">
        <v>81</v>
      </c>
      <c r="C6" t="s">
        <v>78</v>
      </c>
      <c r="D6" s="6">
        <f>'Besoins'!$B$2*0.01</f>
        <v>0.01</v>
      </c>
      <c r="E6" t="s">
        <v>25</v>
      </c>
    </row>
    <row r="7">
      <c r="A7">
        <v>1</v>
      </c>
      <c r="B7" t="s">
        <v>82</v>
      </c>
      <c r="C7" t="s">
        <v>78</v>
      </c>
      <c r="D7" s="6">
        <f>'Besoins'!$B$2*0.125</f>
        <v>0.125</v>
      </c>
      <c r="E7" t="s">
        <v>3</v>
      </c>
    </row>
    <row r="8">
      <c r="A8">
        <v>1</v>
      </c>
      <c r="B8" t="s">
        <v>83</v>
      </c>
      <c r="C8" t="s">
        <v>78</v>
      </c>
      <c r="D8" s="6">
        <f>'Besoins'!$B$2*0.003</f>
        <v>0.003</v>
      </c>
      <c r="E8" t="s">
        <v>15</v>
      </c>
    </row>
    <row r="9">
      <c r="A9">
        <v>1</v>
      </c>
      <c r="B9" t="s">
        <v>84</v>
      </c>
      <c r="C9" t="s">
        <v>78</v>
      </c>
      <c r="D9" s="6">
        <f>'Besoins'!$B$2*0.005</f>
        <v>0.005</v>
      </c>
      <c r="E9" t="s">
        <v>15</v>
      </c>
    </row>
    <row r="10">
      <c r="A10">
        <v>1</v>
      </c>
      <c r="B10" t="s">
        <v>85</v>
      </c>
      <c r="C10" t="s">
        <v>78</v>
      </c>
      <c r="D10" s="6">
        <f>'Besoins'!$B$2*0.01</f>
        <v>0.01</v>
      </c>
      <c r="E10" t="s">
        <v>15</v>
      </c>
    </row>
    <row r="11">
      <c r="A11">
        <v>1</v>
      </c>
      <c r="B11" t="s">
        <v>86</v>
      </c>
      <c r="C11" t="s">
        <v>78</v>
      </c>
      <c r="D11" s="6">
        <f>'Besoins'!$B$2*0.05</f>
        <v>0.05</v>
      </c>
      <c r="E11" t="s">
        <v>25</v>
      </c>
    </row>
    <row r="12">
      <c r="A12">
        <v>1</v>
      </c>
      <c r="B12" t="s">
        <v>87</v>
      </c>
      <c r="C12" t="s">
        <v>78</v>
      </c>
      <c r="D12" s="6">
        <f>'Besoins'!$B$2*0.005</f>
        <v>0.005</v>
      </c>
      <c r="E12" t="s">
        <v>25</v>
      </c>
    </row>
    <row r="13">
      <c r="A13">
        <v>1</v>
      </c>
      <c r="B13" t="s">
        <v>88</v>
      </c>
      <c r="C13" t="s">
        <v>78</v>
      </c>
      <c r="D13" s="6">
        <f>'Besoins'!$B$2*0.003</f>
        <v>0.003</v>
      </c>
      <c r="E13" t="s">
        <v>25</v>
      </c>
    </row>
    <row r="14">
      <c r="A14">
        <v>1</v>
      </c>
      <c r="B14" t="s">
        <v>89</v>
      </c>
      <c r="C14" t="s">
        <v>78</v>
      </c>
      <c r="D14" s="6">
        <f>'Besoins'!$B$2*0.005</f>
        <v>0.005</v>
      </c>
      <c r="E14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2">
        <f>"00002477 · CUI.PLATS_POISSONS · référence : "&amp;Besoins!B3&amp;" "&amp;Besoins!C3&amp;" · multiplicateur réglable sur la feuille ""Besoins"""</f>
        <v>00002477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91</v>
      </c>
      <c r="B4"/>
      <c r="C4"/>
      <c r="D4"/>
    </row>
    <row r="5">
      <c r="A5" t="s" s="14">
        <v>92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93</v>
      </c>
      <c r="B6" t="str" s="11">
        <f>"[DÉPOUILLER] "&amp;Procedure!D3</f>
        <v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v>
      </c>
      <c r="C6"/>
      <c r="D6"/>
    </row>
    <row r="7">
      <c r="A7" t="s" s="14">
        <v>94</v>
      </c>
      <c r="B7" t="str" s="11">
        <f>"[ÉPLUCHER] "&amp;Procedure!D4</f>
        <v>[ÉPLUCHER] Eplucher et laver tous les légumes des garnitures aromatiques - 10 min</v>
      </c>
      <c r="C7"/>
      <c r="D7"/>
    </row>
    <row r="8">
      <c r="A8" t="s" s="14">
        <v>95</v>
      </c>
      <c r="B8" t="str" s="11">
        <f>"[RÉALISER] "&amp;Procedure!D5</f>
        <v>[RÉALISER] Réaliser le fumet de poisson* - 10 min Sa réalisation n'est pas indispensable, les arêtes peuvent être ajoutées directement dans la sauce américaine.</v>
      </c>
      <c r="C8"/>
      <c r="D8"/>
    </row>
    <row r="9">
      <c r="A9" t="s" s="14">
        <v>96</v>
      </c>
      <c r="B9" t="str" s="11">
        <f>"[DÉGORGER] "&amp;Procedure!D6</f>
        <v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v>
      </c>
      <c r="C9"/>
      <c r="D9"/>
    </row>
    <row r="10">
      <c r="A10" t="s" s="14">
        <v>97</v>
      </c>
      <c r="B10" t="str" s="11">
        <f>"[MARQUER] "&amp;Procedure!D7</f>
        <v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v>
      </c>
      <c r="C10"/>
      <c r="D10"/>
    </row>
    <row r="11">
      <c r="A11" t="s" s="14">
        <v>98</v>
      </c>
      <c r="B11" t="str" s="11">
        <f>"[PASSER] "&amp;Procedure!D8</f>
        <v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v>
      </c>
      <c r="C11"/>
      <c r="D11"/>
    </row>
    <row r="12">
      <c r="A12" t="s" s="14">
        <v>99</v>
      </c>
      <c r="B12" t="str" s="11">
        <f>"[DRESSER] "&amp;Procedure!D9</f>
        <v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v>
      </c>
      <c r="C12"/>
      <c r="D12"/>
    </row>
    <row r="13">
      <c r="A13"/>
      <c r="B13"/>
      <c r="C13"/>
      <c r="D13"/>
    </row>
    <row r="14">
      <c r="A14" t="s" s="15">
        <v>100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