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<sst xmlns="http://schemas.openxmlformats.org/spreadsheetml/2006/main" count="94" uniqueCount="94">
  <si>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</si>
  <si>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</si>
  <si>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</si>
  <si>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</si>
  <si>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</si>
  <si>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</si>
  <si>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</si>
  <si>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</si>
  <si>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</si>
  <si>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</si>
  <si>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</si>
  <si>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</si>
  <si>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</si>
  <si>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</si>
  <si>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</si>
  <si>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</si>
  <si>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</si>
  <si>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</si>
  <si>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</si>
  <si>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</si>
  <si>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</si>
  <si>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</si>
  <si>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</si>
  <si>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</si>
  <si>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</si>
  <si>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</si>
  <si>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</si>
  <si>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</si>
  <si>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</si>
  <si>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</si>
  <si>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</si>
  <si>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</si>
  <si>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</si>
  <si>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</si>
  <si>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</si>
  <si>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</si>
  <si>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</si>
  <si>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</si>
  <si>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</si>
  <si>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</si>
  <si>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</si>
  <si>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</si>
  <si>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</si>
  <si>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</si>
  <si>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</si>
  <si>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</si>
  <si>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Talmouses à la Bagration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</si>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</sst>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9">
        <f>E7*0.003</f>
        <v>0.000018</v>
      </c>
    </row>
    <row r="8">
      <c r="A8" t="s">
        <v>16</v>
      </c>
      <c r="B8" t="s">
        <v>17</v>
      </c>
      <c r="C8" t="s">
        <v>18</v>
      </c>
      <c r="D8" s="4">
        <v>0.031</v>
      </c>
      <c r="E8" s="6">
        <f>D8*$B$2</f>
        <v>0.031</v>
      </c>
      <c r="F8" t="s">
        <v>19</v>
      </c>
      <c r="G8" s="9">
        <f>E8*0.56</f>
        <v>0.01736</v>
      </c>
    </row>
    <row r="9">
      <c r="A9" t="s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19</v>
      </c>
      <c r="G9" s="9">
        <f>E9*5.2</f>
        <v>0.0832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E10*8.5</f>
        <v>0.0425</v>
      </c>
    </row>
    <row r="11">
      <c r="A11" t="s">
        <v>26</v>
      </c>
      <c r="B11" t="s">
        <v>27</v>
      </c>
      <c r="C11" t="s">
        <v>28</v>
      </c>
      <c r="D11" s="4">
        <v>0.031</v>
      </c>
      <c r="E11" s="6">
        <f>D11*$B$2</f>
        <v>0.031</v>
      </c>
      <c r="F11" t="s">
        <v>15</v>
      </c>
      <c r="G11" s="9">
        <f>E11*1.05</f>
        <v>0.03255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32</v>
      </c>
      <c r="G12" s="9">
        <f>E12*4.5</f>
        <v>0.0225</v>
      </c>
    </row>
    <row r="13">
      <c r="A13" t="s">
        <v>33</v>
      </c>
      <c r="B13" t="s">
        <v>34</v>
      </c>
      <c r="C13" t="s">
        <v>35</v>
      </c>
      <c r="D13" s="4">
        <v>0.125</v>
      </c>
      <c r="E13" s="6">
        <f>D13*$B$2</f>
        <v>0.125</v>
      </c>
      <c r="F13" t="s">
        <v>19</v>
      </c>
      <c r="G13" s="9">
        <f>E13*3.2</f>
        <v>0.4</v>
      </c>
    </row>
    <row r="14">
      <c r="A14" t="s">
        <v>36</v>
      </c>
      <c r="B14" t="s">
        <v>37</v>
      </c>
      <c r="C14" t="s">
        <v>38</v>
      </c>
      <c r="D14" s="4">
        <v>0.001</v>
      </c>
      <c r="E14" s="6">
        <f>D14*$B$2</f>
        <v>0.001</v>
      </c>
      <c r="F14" t="s">
        <v>19</v>
      </c>
      <c r="G14" s="9">
        <f>E14*0.35</f>
        <v>0.00035</v>
      </c>
    </row>
    <row r="15">
      <c r="A15"/>
      <c r="B15"/>
      <c r="C15"/>
      <c r="D15"/>
      <c r="E15"/>
      <c r="F15" t="s" s="10">
        <v>39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 t="s">
        <v>49</v>
      </c>
    </row>
    <row r="3">
      <c r="A3" t="s">
        <v>46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46</v>
      </c>
      <c r="B4">
        <v>3</v>
      </c>
      <c r="C4" t="s">
        <v>50</v>
      </c>
      <c r="D4" t="s" s="12">
        <v>53</v>
      </c>
      <c r="E4" t="s" s="12"/>
      <c r="F4" t="s">
        <v>54</v>
      </c>
    </row>
    <row r="5">
      <c r="A5" t="s">
        <v>46</v>
      </c>
      <c r="B5">
        <v>4</v>
      </c>
      <c r="C5" t="s">
        <v>55</v>
      </c>
      <c r="D5" t="inlineStr" s="12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2"/>
      <c r="F5" t="s">
        <v>56</v>
      </c>
    </row>
    <row r="6">
      <c r="A6" t="s">
        <v>46</v>
      </c>
      <c r="B6">
        <v>6</v>
      </c>
      <c r="C6" t="s">
        <v>57</v>
      </c>
      <c r="D6" t="inlineStr" s="12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2"/>
      <c r="F6" t="s">
        <v>58</v>
      </c>
    </row>
    <row r="7">
      <c r="A7" t="s">
        <v>46</v>
      </c>
      <c r="B7">
        <v>7</v>
      </c>
      <c r="C7" t="s">
        <v>50</v>
      </c>
      <c r="D7" t="inlineStr" s="12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2"/>
      <c r="F7" t="s">
        <v>59</v>
      </c>
    </row>
    <row r="8">
      <c r="A8" t="s">
        <v>46</v>
      </c>
      <c r="B8">
        <v>8</v>
      </c>
      <c r="C8" t="s">
        <v>60</v>
      </c>
      <c r="D8" t="s" s="12">
        <v>61</v>
      </c>
      <c r="E8" t="s" s="12"/>
      <c r="F8" t="s">
        <v>62</v>
      </c>
    </row>
    <row r="9">
      <c r="A9" t="s">
        <v>46</v>
      </c>
      <c r="B9">
        <v>9</v>
      </c>
      <c r="C9" t="s">
        <v>63</v>
      </c>
      <c r="D9" t="s" s="12">
        <v>64</v>
      </c>
      <c r="E9" t="s" s="12"/>
      <c r="F9" t="s">
        <v>65</v>
      </c>
    </row>
    <row r="10">
      <c r="A10" t="s">
        <v>46</v>
      </c>
      <c r="B10">
        <v>10</v>
      </c>
      <c r="C10" t="s">
        <v>66</v>
      </c>
      <c r="D10" t="inlineStr" s="12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2"/>
      <c r="F10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46</v>
      </c>
      <c r="C2" t="s">
        <v>72</v>
      </c>
      <c r="D2" s="6">
        <f>'Besoins'!$B$2*8</f>
        <v>8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'Besoins'!$B$2*0.031</f>
        <v>0.031</v>
      </c>
      <c r="E3" t="s">
        <v>19</v>
      </c>
    </row>
    <row r="4">
      <c r="A4">
        <v>1</v>
      </c>
      <c r="B4" t="s">
        <v>75</v>
      </c>
      <c r="C4" t="s">
        <v>74</v>
      </c>
      <c r="D4" s="6">
        <f>'Besoins'!$B$2*0.001</f>
        <v>0.001</v>
      </c>
      <c r="E4" t="s">
        <v>19</v>
      </c>
    </row>
    <row r="5">
      <c r="A5">
        <v>1</v>
      </c>
      <c r="B5" t="s">
        <v>76</v>
      </c>
      <c r="C5" t="s">
        <v>74</v>
      </c>
      <c r="D5" s="6">
        <f>'Besoins'!$B$2*0.016</f>
        <v>0.016</v>
      </c>
      <c r="E5" t="s">
        <v>19</v>
      </c>
    </row>
    <row r="6">
      <c r="A6">
        <v>1</v>
      </c>
      <c r="B6" t="s">
        <v>77</v>
      </c>
      <c r="C6" t="s">
        <v>74</v>
      </c>
      <c r="D6" s="6">
        <f>'Besoins'!$B$2*0.125</f>
        <v>0.125</v>
      </c>
      <c r="E6" t="s">
        <v>3</v>
      </c>
    </row>
    <row r="7">
      <c r="A7">
        <v>1</v>
      </c>
      <c r="B7" t="s">
        <v>78</v>
      </c>
      <c r="C7" t="s">
        <v>74</v>
      </c>
      <c r="D7" s="6">
        <f>'Besoins'!$B$2*0.006</f>
        <v>0.006</v>
      </c>
      <c r="E7" t="s">
        <v>15</v>
      </c>
    </row>
    <row r="8">
      <c r="A8">
        <v>1</v>
      </c>
      <c r="B8" t="s">
        <v>79</v>
      </c>
      <c r="C8" t="s">
        <v>74</v>
      </c>
      <c r="D8" s="6">
        <f>'Besoins'!$B$2*0.031</f>
        <v>0.031</v>
      </c>
      <c r="E8" t="s">
        <v>15</v>
      </c>
    </row>
    <row r="9">
      <c r="A9">
        <v>1</v>
      </c>
      <c r="B9" t="s">
        <v>80</v>
      </c>
      <c r="C9" t="s">
        <v>74</v>
      </c>
      <c r="D9" s="6">
        <f>'Besoins'!$B$2*0.005</f>
        <v>0.005</v>
      </c>
      <c r="E9" t="s">
        <v>19</v>
      </c>
    </row>
    <row r="10">
      <c r="A10">
        <v>1</v>
      </c>
      <c r="B10" t="s">
        <v>81</v>
      </c>
      <c r="C10" t="s">
        <v>74</v>
      </c>
      <c r="D10" s="6">
        <f>'Besoins'!$B$2*0.005</f>
        <v>0.005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85</v>
      </c>
      <c r="B6" t="str" s="12">
        <f>"[CONFECTIONNER] "&amp;Procedure!D3</f>
        <v>[CONFECTIONNER] Confectionner la pâte brisée - 15 min (voir p. 481)</v>
      </c>
      <c r="C6"/>
      <c r="D6"/>
    </row>
    <row r="7">
      <c r="A7" t="s" s="15">
        <v>86</v>
      </c>
      <c r="B7" t="str" s="12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5">
        <v>87</v>
      </c>
      <c r="B8" t="str" s="12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5">
        <v>88</v>
      </c>
      <c r="B9" t="str" s="12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5">
        <v>89</v>
      </c>
      <c r="B10" t="str" s="12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5">
        <v>90</v>
      </c>
      <c r="B11" t="str" s="12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5">
        <v>91</v>
      </c>
      <c r="B12" t="str" s="12">
        <f>"[PRÉPARER] "&amp;Procedure!D9</f>
        <v>[PRÉPARER] Préparer le persil en branches - 5 min</v>
      </c>
      <c r="C12"/>
      <c r="D12"/>
    </row>
    <row r="13">
      <c r="A13" t="s" s="15">
        <v>92</v>
      </c>
      <c r="B13" t="str" s="12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6">
        <v>93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