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<sst xmlns="http://schemas.openxmlformats.org/spreadsheetml/2006/main" count="65" uniqueCount="65">
  <si>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</si>
  <si>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</si>
  <si>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</si>
  <si>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</si>
  <si>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</si>
  <si>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</si>
  <si>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</si>
  <si>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</si>
  <si>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</si>
  <si>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</si>
  <si>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</si>
  <si>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</si>
  <si>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</si>
  <si>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</si>
  <si>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</si>
  <si>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</si>
  <si>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</si>
  <si>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</si>
  <si>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</si>
  <si>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</si>
  <si>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</si>
  <si>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lt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</si>
  <si>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</si>
  <si>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</si>
  <si>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</si>
  <si>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</si>
  <si>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</si>
  <si>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</si>
  <si>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</si>
  <si>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</si>
  <si>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</si>
  <si>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</si>
  <si>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</si>
  <si>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</si>
  <si>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</si>
  <si>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</si>
  <si>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</si>
  <si>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</si>
  <si>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</si>
  <si>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</si>
  <si>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</si>
  <si>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</si>
  <si>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</si>
  <si>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</si>
  <si>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</si>
  <si>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</si>
  <si>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</si>
  <si>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</si>
  <si>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TARTE TATIN (PORTION,80/85MM)</t>
  </si>
  <si>
    <t xml:space="preserve">        ↳ TARTE TATIN (POMMES 80/85mm)</t>
  </si>
  <si>
    <t xml:space="preserve">            ↳ CARAMEL GRAS (conv.)</t>
  </si>
  <si>
    <t>conversion</t>
  </si>
  <si>
    <t xml:space="preserve">            ↳ POMMES (P,80-85) (conv.)</t>
  </si>
  <si>
    <t xml:space="preserve">            ↳ PaTE feuillete</t>
  </si>
  <si>
    <t>matiere</t>
  </si>
  <si>
    <t xml:space="preserve">    ↳ BOULE VANILLE</t>
  </si>
  <si>
    <t xml:space="preserve">        ↳ CRÈME GLACÉ VANILLE (K)</t>
  </si>
  <si>
    <t xml:space="preserve">            ↳ CREME GLAC VANILLE</t>
  </si>
  <si>
    <t>Fiche technique — TARTE TATIN SUR ASSIETE</t>
  </si>
  <si>
    <t>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</si>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</sst>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0.00625</v>
      </c>
      <c r="E7" s="6">
        <f>D7*$B$2</f>
        <v>0.00625</v>
      </c>
      <c r="F7" t="s">
        <v>15</v>
      </c>
      <c r="G7" s="9">
        <f>E7*3.9514</f>
        <v>0.024696</v>
      </c>
    </row>
    <row r="8">
      <c r="A8" t="s" s="8">
        <v>16</v>
      </c>
      <c r="B8" t="s">
        <v>17</v>
      </c>
      <c r="C8" t="s">
        <v>14</v>
      </c>
      <c r="D8" s="4">
        <v>1.25</v>
      </c>
      <c r="E8" s="6">
        <f>D8*$B$2</f>
        <v>1.25</v>
      </c>
      <c r="F8" t="s">
        <v>15</v>
      </c>
      <c r="G8" s="9">
        <f>E8*0.6445</f>
        <v>0.805625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E9*3.4953</f>
        <v>3.4953</v>
      </c>
    </row>
    <row r="10">
      <c r="A10" t="s" s="8">
        <v>22</v>
      </c>
      <c r="B10" t="s">
        <v>23</v>
      </c>
      <c r="C10" t="s">
        <v>24</v>
      </c>
      <c r="D10" s="4">
        <v>0.0075</v>
      </c>
      <c r="E10" s="6">
        <f>D10*$B$2</f>
        <v>0.0075</v>
      </c>
      <c r="F10" t="s">
        <v>21</v>
      </c>
      <c r="G10" s="9">
        <f>E10*0.003</f>
        <v>0.000022</v>
      </c>
    </row>
    <row r="11">
      <c r="A11" t="s" s="8">
        <v>25</v>
      </c>
      <c r="B11" t="s">
        <v>26</v>
      </c>
      <c r="C11" t="s">
        <v>27</v>
      </c>
      <c r="D11" s="4">
        <v>0.041667</v>
      </c>
      <c r="E11" s="6">
        <f>D11*$B$2</f>
        <v>0.041667</v>
      </c>
      <c r="F11" t="s">
        <v>3</v>
      </c>
      <c r="G11" s="9">
        <f>E11*1.6903114775</f>
        <v>0.07043</v>
      </c>
    </row>
    <row r="12">
      <c r="A12" t="s" s="8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15</v>
      </c>
      <c r="G12" s="9">
        <f>E12*0.95</f>
        <v>0.0285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47</v>
      </c>
      <c r="D4" s="6">
        <f>'Besoins'!$B$2*0.125</f>
        <v>0.125</v>
      </c>
      <c r="E4" t="s">
        <v>3</v>
      </c>
    </row>
    <row r="5">
      <c r="A5">
        <v>3</v>
      </c>
      <c r="B5" t="s">
        <v>50</v>
      </c>
      <c r="C5" t="s">
        <v>51</v>
      </c>
      <c r="D5" s="6">
        <f>'Besoins'!$B$2*0.04375</f>
        <v>0.04375</v>
      </c>
      <c r="E5" t="s">
        <v>15</v>
      </c>
    </row>
    <row r="6">
      <c r="A6">
        <v>3</v>
      </c>
      <c r="B6" t="s">
        <v>52</v>
      </c>
      <c r="C6" t="s">
        <v>51</v>
      </c>
      <c r="D6" s="6">
        <f>'Besoins'!$B$2*1.25</f>
        <v>1.25</v>
      </c>
      <c r="E6" t="s">
        <v>3</v>
      </c>
    </row>
    <row r="7">
      <c r="A7">
        <v>3</v>
      </c>
      <c r="B7" t="s">
        <v>53</v>
      </c>
      <c r="C7" t="s">
        <v>54</v>
      </c>
      <c r="D7" s="6">
        <f>'Besoins'!$B$2*0.0416666667</f>
        <v>0.041667</v>
      </c>
      <c r="E7" t="s">
        <v>3</v>
      </c>
    </row>
    <row r="8">
      <c r="A8">
        <v>1</v>
      </c>
      <c r="B8" t="s">
        <v>55</v>
      </c>
      <c r="C8" t="s">
        <v>47</v>
      </c>
      <c r="D8" s="6">
        <f>'Besoins'!$B$2*1</f>
        <v>1</v>
      </c>
      <c r="E8" t="s">
        <v>3</v>
      </c>
    </row>
    <row r="9">
      <c r="A9">
        <v>2</v>
      </c>
      <c r="B9" t="s">
        <v>56</v>
      </c>
      <c r="C9" t="s">
        <v>47</v>
      </c>
      <c r="D9" s="6">
        <f>'Besoins'!$B$2*1</f>
        <v>1</v>
      </c>
      <c r="E9" t="s">
        <v>15</v>
      </c>
    </row>
    <row r="10">
      <c r="A10">
        <v>3</v>
      </c>
      <c r="B10" t="s">
        <v>57</v>
      </c>
      <c r="C10" t="s">
        <v>54</v>
      </c>
      <c r="D10" s="6">
        <f>'Besoins'!$B$2*1</f>
        <v>1</v>
      </c>
      <c r="E10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"00000448 · CARTE · référence : "&amp;Besoins!B3&amp;" "&amp;Besoins!C3&amp;" · multiplicateur réglable sur la feuille ""Besoins"""</f>
        <v>00000448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64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